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rsandh.com\files\Transportation\P\1444024002_SCDOT_DB-Prep - I-20 Wateree River Bridge Repairs\struct\eng_data\2_Conceptual Phase Calculations\Overflow - Rehab Work\Deck Repair\"/>
    </mc:Choice>
  </mc:AlternateContent>
  <xr:revisionPtr revIDLastSave="0" documentId="13_ncr:1_{638AC721-B9D4-4EF6-A0B4-90E37645E876}" xr6:coauthVersionLast="47" xr6:coauthVersionMax="47" xr10:uidLastSave="{00000000-0000-0000-0000-000000000000}"/>
  <bookViews>
    <workbookView xWindow="-120" yWindow="-120" windowWidth="29040" windowHeight="15840" tabRatio="730" activeTab="1" xr2:uid="{2E449275-AABA-4C5D-BFC7-456BA9B5EEDD}"/>
  </bookViews>
  <sheets>
    <sheet name="SOQ - Bottom Of Deck" sheetId="12" r:id="rId1"/>
    <sheet name="SOQ - TopDeck" sheetId="11" r:id="rId2"/>
    <sheet name="TopDeck" sheetId="6" r:id="rId3"/>
    <sheet name="BottomDeck" sheetId="7" r:id="rId4"/>
    <sheet name="TopDeck 5780" sheetId="1" r:id="rId5"/>
    <sheet name="TopDeck 5781" sheetId="3" r:id="rId6"/>
    <sheet name="TopDeck 5785" sheetId="4" r:id="rId7"/>
    <sheet name="TopDeck 5786" sheetId="5" r:id="rId8"/>
    <sheet name="BotDeck 5780" sheetId="2" r:id="rId9"/>
    <sheet name="BotDeck 5781" sheetId="8" r:id="rId10"/>
    <sheet name="BotDeck 5785" sheetId="9" r:id="rId11"/>
    <sheet name="BotDeck 5786" sheetId="10" r:id="rId12"/>
  </sheets>
  <definedNames>
    <definedName name="_xlnm.Print_Area" localSheetId="3">BottomDeck!$A$1:$I$186</definedName>
    <definedName name="_xlnm.Print_Area" localSheetId="0">'SOQ - Bottom Of Deck'!$A$1:$G$10</definedName>
    <definedName name="_xlnm.Print_Area" localSheetId="1">'SOQ - TopDeck'!$A$1:$H$10</definedName>
    <definedName name="_xlnm.Print_Area" localSheetId="2">TopDeck!$A$1:$L$79</definedName>
    <definedName name="_xlnm.Print_Area" localSheetId="7">'TopDeck 5786'!$A$1:$H$54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1" l="1"/>
  <c r="C6" i="12" l="1"/>
  <c r="C5" i="12"/>
  <c r="G26" i="7"/>
  <c r="G27" i="7"/>
  <c r="G28" i="7"/>
  <c r="G29" i="7"/>
  <c r="G31" i="7"/>
  <c r="G32" i="7"/>
  <c r="G33" i="7"/>
  <c r="G34" i="7"/>
  <c r="G35" i="7"/>
  <c r="G36" i="7"/>
  <c r="G37" i="7"/>
  <c r="G38" i="7"/>
  <c r="G39" i="7"/>
  <c r="G38" i="6"/>
  <c r="G37" i="6"/>
  <c r="H35" i="6"/>
  <c r="H36" i="6"/>
  <c r="D63" i="6"/>
  <c r="E63" i="6"/>
  <c r="F63" i="6"/>
  <c r="G63" i="6"/>
  <c r="D64" i="6"/>
  <c r="E64" i="6"/>
  <c r="F64" i="6"/>
  <c r="G64" i="6"/>
  <c r="D65" i="6"/>
  <c r="E65" i="6"/>
  <c r="F65" i="6"/>
  <c r="G65" i="6"/>
  <c r="D66" i="6"/>
  <c r="E66" i="6"/>
  <c r="F66" i="6"/>
  <c r="G66" i="6"/>
  <c r="D67" i="6"/>
  <c r="E67" i="6"/>
  <c r="F67" i="6"/>
  <c r="G67" i="6"/>
  <c r="D68" i="6"/>
  <c r="E68" i="6"/>
  <c r="F68" i="6"/>
  <c r="G68" i="6"/>
  <c r="D69" i="6"/>
  <c r="E69" i="6"/>
  <c r="F69" i="6"/>
  <c r="G69" i="6"/>
  <c r="D70" i="6"/>
  <c r="E70" i="6"/>
  <c r="F70" i="6"/>
  <c r="G70" i="6"/>
  <c r="D71" i="6"/>
  <c r="E71" i="6"/>
  <c r="F71" i="6"/>
  <c r="G71" i="6"/>
  <c r="D72" i="6"/>
  <c r="E72" i="6"/>
  <c r="F72" i="6"/>
  <c r="G72" i="6"/>
  <c r="D73" i="6"/>
  <c r="E73" i="6"/>
  <c r="F73" i="6"/>
  <c r="G73" i="6"/>
  <c r="D74" i="6"/>
  <c r="E74" i="6"/>
  <c r="F74" i="6"/>
  <c r="G74" i="6"/>
  <c r="D75" i="6"/>
  <c r="E75" i="6"/>
  <c r="F75" i="6"/>
  <c r="G75" i="6"/>
  <c r="D76" i="6"/>
  <c r="E76" i="6"/>
  <c r="F76" i="6"/>
  <c r="G76" i="6"/>
  <c r="D77" i="6"/>
  <c r="E77" i="6"/>
  <c r="F77" i="6"/>
  <c r="G77" i="6"/>
  <c r="D78" i="6"/>
  <c r="E78" i="6"/>
  <c r="F78" i="6"/>
  <c r="G78" i="6"/>
  <c r="G62" i="6"/>
  <c r="G17" i="5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39" i="6"/>
  <c r="G36" i="6"/>
  <c r="G25" i="6"/>
  <c r="G26" i="6"/>
  <c r="G27" i="6"/>
  <c r="G28" i="6"/>
  <c r="G29" i="6"/>
  <c r="G30" i="6"/>
  <c r="G31" i="6"/>
  <c r="G32" i="6"/>
  <c r="G33" i="6"/>
  <c r="G34" i="6"/>
  <c r="G35" i="6"/>
  <c r="G24" i="6"/>
  <c r="D36" i="6"/>
  <c r="E36" i="6"/>
  <c r="F36" i="6"/>
  <c r="H24" i="6"/>
  <c r="D24" i="6"/>
  <c r="E24" i="6"/>
  <c r="F24" i="6"/>
  <c r="D25" i="6"/>
  <c r="E25" i="6"/>
  <c r="F25" i="6"/>
  <c r="D26" i="6"/>
  <c r="E26" i="6"/>
  <c r="F26" i="6"/>
  <c r="H27" i="6"/>
  <c r="D27" i="6"/>
  <c r="E27" i="6"/>
  <c r="F27" i="6"/>
  <c r="H28" i="6"/>
  <c r="D28" i="6"/>
  <c r="E28" i="6"/>
  <c r="F28" i="6"/>
  <c r="D29" i="6"/>
  <c r="E29" i="6"/>
  <c r="F29" i="6"/>
  <c r="D30" i="6"/>
  <c r="E30" i="6"/>
  <c r="F30" i="6"/>
  <c r="H31" i="6"/>
  <c r="D31" i="6"/>
  <c r="E31" i="6"/>
  <c r="F31" i="6"/>
  <c r="H32" i="6"/>
  <c r="D32" i="6"/>
  <c r="E32" i="6"/>
  <c r="F32" i="6"/>
  <c r="D33" i="6"/>
  <c r="E33" i="6"/>
  <c r="F33" i="6"/>
  <c r="D34" i="6"/>
  <c r="E34" i="6"/>
  <c r="F34" i="6"/>
  <c r="D35" i="6"/>
  <c r="E35" i="6"/>
  <c r="F35" i="6"/>
  <c r="C22" i="6"/>
  <c r="G22" i="6" s="1"/>
  <c r="D22" i="6"/>
  <c r="E22" i="6"/>
  <c r="F22" i="6"/>
  <c r="C23" i="6"/>
  <c r="G23" i="6" s="1"/>
  <c r="D23" i="6"/>
  <c r="E23" i="6"/>
  <c r="F23" i="6"/>
  <c r="D29" i="7"/>
  <c r="E29" i="7"/>
  <c r="F29" i="7"/>
  <c r="D30" i="7"/>
  <c r="E30" i="7"/>
  <c r="F30" i="7"/>
  <c r="G30" i="7"/>
  <c r="D31" i="7"/>
  <c r="E31" i="7"/>
  <c r="F31" i="7"/>
  <c r="D32" i="7"/>
  <c r="E32" i="7"/>
  <c r="F32" i="7"/>
  <c r="D33" i="7"/>
  <c r="E33" i="7"/>
  <c r="F33" i="7"/>
  <c r="D34" i="7"/>
  <c r="E34" i="7"/>
  <c r="F34" i="7"/>
  <c r="D35" i="7"/>
  <c r="E35" i="7"/>
  <c r="F35" i="7"/>
  <c r="D36" i="7"/>
  <c r="E36" i="7"/>
  <c r="F36" i="7"/>
  <c r="D37" i="7"/>
  <c r="E37" i="7"/>
  <c r="F37" i="7"/>
  <c r="D38" i="7"/>
  <c r="E38" i="7"/>
  <c r="F38" i="7"/>
  <c r="G12" i="2"/>
  <c r="D28" i="7"/>
  <c r="E28" i="7"/>
  <c r="F28" i="7"/>
  <c r="G32" i="10"/>
  <c r="H22" i="6" l="1"/>
  <c r="H33" i="6"/>
  <c r="H29" i="6"/>
  <c r="H25" i="6"/>
  <c r="H34" i="6"/>
  <c r="H30" i="6"/>
  <c r="H26" i="6"/>
  <c r="H23" i="6"/>
  <c r="D185" i="7"/>
  <c r="E185" i="7"/>
  <c r="F185" i="7"/>
  <c r="G185" i="7"/>
  <c r="D181" i="7"/>
  <c r="E181" i="7"/>
  <c r="F181" i="7"/>
  <c r="G181" i="7"/>
  <c r="D182" i="7"/>
  <c r="E182" i="7"/>
  <c r="F182" i="7"/>
  <c r="G182" i="7"/>
  <c r="D183" i="7"/>
  <c r="E183" i="7"/>
  <c r="F183" i="7"/>
  <c r="G183" i="7"/>
  <c r="D184" i="7"/>
  <c r="E184" i="7"/>
  <c r="F184" i="7"/>
  <c r="G184" i="7"/>
  <c r="D176" i="7"/>
  <c r="E176" i="7"/>
  <c r="F176" i="7"/>
  <c r="G176" i="7"/>
  <c r="D177" i="7"/>
  <c r="E177" i="7"/>
  <c r="F177" i="7"/>
  <c r="G177" i="7"/>
  <c r="D178" i="7"/>
  <c r="E178" i="7"/>
  <c r="F178" i="7"/>
  <c r="G178" i="7"/>
  <c r="D179" i="7"/>
  <c r="E179" i="7"/>
  <c r="F179" i="7"/>
  <c r="G179" i="7"/>
  <c r="D180" i="7"/>
  <c r="E180" i="7"/>
  <c r="F180" i="7"/>
  <c r="G180" i="7"/>
  <c r="D159" i="7"/>
  <c r="E159" i="7"/>
  <c r="F159" i="7"/>
  <c r="G159" i="7"/>
  <c r="D160" i="7"/>
  <c r="E160" i="7"/>
  <c r="F160" i="7"/>
  <c r="G160" i="7"/>
  <c r="D161" i="7"/>
  <c r="E161" i="7"/>
  <c r="F161" i="7"/>
  <c r="G161" i="7"/>
  <c r="D162" i="7"/>
  <c r="E162" i="7"/>
  <c r="F162" i="7"/>
  <c r="G162" i="7"/>
  <c r="D163" i="7"/>
  <c r="E163" i="7"/>
  <c r="F163" i="7"/>
  <c r="G163" i="7"/>
  <c r="D164" i="7"/>
  <c r="E164" i="7"/>
  <c r="F164" i="7"/>
  <c r="G164" i="7"/>
  <c r="D165" i="7"/>
  <c r="E165" i="7"/>
  <c r="F165" i="7"/>
  <c r="G165" i="7"/>
  <c r="D166" i="7"/>
  <c r="E166" i="7"/>
  <c r="F166" i="7"/>
  <c r="G166" i="7"/>
  <c r="D167" i="7"/>
  <c r="E167" i="7"/>
  <c r="F167" i="7"/>
  <c r="G167" i="7"/>
  <c r="D168" i="7"/>
  <c r="E168" i="7"/>
  <c r="F168" i="7"/>
  <c r="G168" i="7"/>
  <c r="D169" i="7"/>
  <c r="E169" i="7"/>
  <c r="F169" i="7"/>
  <c r="G169" i="7"/>
  <c r="D170" i="7"/>
  <c r="E170" i="7"/>
  <c r="F170" i="7"/>
  <c r="G170" i="7"/>
  <c r="D171" i="7"/>
  <c r="E171" i="7"/>
  <c r="F171" i="7"/>
  <c r="G171" i="7"/>
  <c r="D172" i="7"/>
  <c r="E172" i="7"/>
  <c r="F172" i="7"/>
  <c r="G172" i="7"/>
  <c r="D173" i="7"/>
  <c r="E173" i="7"/>
  <c r="F173" i="7"/>
  <c r="G173" i="7"/>
  <c r="D174" i="7"/>
  <c r="E174" i="7"/>
  <c r="F174" i="7"/>
  <c r="G174" i="7"/>
  <c r="D175" i="7"/>
  <c r="E175" i="7"/>
  <c r="F175" i="7"/>
  <c r="G175" i="7"/>
  <c r="D124" i="7"/>
  <c r="E124" i="7"/>
  <c r="F124" i="7"/>
  <c r="G124" i="7"/>
  <c r="D125" i="7"/>
  <c r="E125" i="7"/>
  <c r="F125" i="7"/>
  <c r="G125" i="7"/>
  <c r="D126" i="7"/>
  <c r="E126" i="7"/>
  <c r="F126" i="7"/>
  <c r="G126" i="7"/>
  <c r="D127" i="7"/>
  <c r="E127" i="7"/>
  <c r="F127" i="7"/>
  <c r="G127" i="7"/>
  <c r="D128" i="7"/>
  <c r="E128" i="7"/>
  <c r="F128" i="7"/>
  <c r="G128" i="7"/>
  <c r="D129" i="7"/>
  <c r="E129" i="7"/>
  <c r="F129" i="7"/>
  <c r="G129" i="7"/>
  <c r="D130" i="7"/>
  <c r="E130" i="7"/>
  <c r="F130" i="7"/>
  <c r="G130" i="7"/>
  <c r="D131" i="7"/>
  <c r="E131" i="7"/>
  <c r="F131" i="7"/>
  <c r="G131" i="7"/>
  <c r="D132" i="7"/>
  <c r="E132" i="7"/>
  <c r="F132" i="7"/>
  <c r="G132" i="7"/>
  <c r="D133" i="7"/>
  <c r="E133" i="7"/>
  <c r="F133" i="7"/>
  <c r="G133" i="7"/>
  <c r="D134" i="7"/>
  <c r="E134" i="7"/>
  <c r="F134" i="7"/>
  <c r="G134" i="7"/>
  <c r="D135" i="7"/>
  <c r="E135" i="7"/>
  <c r="F135" i="7"/>
  <c r="G135" i="7"/>
  <c r="D136" i="7"/>
  <c r="E136" i="7"/>
  <c r="F136" i="7"/>
  <c r="G136" i="7"/>
  <c r="D137" i="7"/>
  <c r="E137" i="7"/>
  <c r="F137" i="7"/>
  <c r="G137" i="7"/>
  <c r="D138" i="7"/>
  <c r="E138" i="7"/>
  <c r="F138" i="7"/>
  <c r="G138" i="7"/>
  <c r="D139" i="7"/>
  <c r="E139" i="7"/>
  <c r="F139" i="7"/>
  <c r="G139" i="7"/>
  <c r="D140" i="7"/>
  <c r="E140" i="7"/>
  <c r="F140" i="7"/>
  <c r="G140" i="7"/>
  <c r="D141" i="7"/>
  <c r="E141" i="7"/>
  <c r="F141" i="7"/>
  <c r="G141" i="7"/>
  <c r="D142" i="7"/>
  <c r="E142" i="7"/>
  <c r="F142" i="7"/>
  <c r="G142" i="7"/>
  <c r="D143" i="7"/>
  <c r="E143" i="7"/>
  <c r="F143" i="7"/>
  <c r="G143" i="7"/>
  <c r="D144" i="7"/>
  <c r="E144" i="7"/>
  <c r="F144" i="7"/>
  <c r="G144" i="7"/>
  <c r="D145" i="7"/>
  <c r="E145" i="7"/>
  <c r="F145" i="7"/>
  <c r="G145" i="7"/>
  <c r="D146" i="7"/>
  <c r="E146" i="7"/>
  <c r="F146" i="7"/>
  <c r="G146" i="7"/>
  <c r="D147" i="7"/>
  <c r="E147" i="7"/>
  <c r="F147" i="7"/>
  <c r="G147" i="7"/>
  <c r="D148" i="7"/>
  <c r="E148" i="7"/>
  <c r="F148" i="7"/>
  <c r="G148" i="7"/>
  <c r="D149" i="7"/>
  <c r="E149" i="7"/>
  <c r="F149" i="7"/>
  <c r="G149" i="7"/>
  <c r="D150" i="7"/>
  <c r="E150" i="7"/>
  <c r="F150" i="7"/>
  <c r="G150" i="7"/>
  <c r="D151" i="7"/>
  <c r="E151" i="7"/>
  <c r="F151" i="7"/>
  <c r="G151" i="7"/>
  <c r="D152" i="7"/>
  <c r="E152" i="7"/>
  <c r="F152" i="7"/>
  <c r="G152" i="7"/>
  <c r="D157" i="7"/>
  <c r="E157" i="7"/>
  <c r="F157" i="7"/>
  <c r="G157" i="7"/>
  <c r="D158" i="7"/>
  <c r="E158" i="7"/>
  <c r="F158" i="7"/>
  <c r="G158" i="7"/>
  <c r="E123" i="7"/>
  <c r="F123" i="7"/>
  <c r="G123" i="7"/>
  <c r="D123" i="7"/>
  <c r="D87" i="7"/>
  <c r="E87" i="7"/>
  <c r="F87" i="7"/>
  <c r="G87" i="7"/>
  <c r="D88" i="7"/>
  <c r="E88" i="7"/>
  <c r="F88" i="7"/>
  <c r="G88" i="7"/>
  <c r="D89" i="7"/>
  <c r="E89" i="7"/>
  <c r="F89" i="7"/>
  <c r="G89" i="7"/>
  <c r="D90" i="7"/>
  <c r="E90" i="7"/>
  <c r="F90" i="7"/>
  <c r="G90" i="7"/>
  <c r="D91" i="7"/>
  <c r="E91" i="7"/>
  <c r="F91" i="7"/>
  <c r="G91" i="7"/>
  <c r="D92" i="7"/>
  <c r="E92" i="7"/>
  <c r="F92" i="7"/>
  <c r="G92" i="7"/>
  <c r="D93" i="7"/>
  <c r="E93" i="7"/>
  <c r="F93" i="7"/>
  <c r="G93" i="7"/>
  <c r="D94" i="7"/>
  <c r="E94" i="7"/>
  <c r="F94" i="7"/>
  <c r="G94" i="7"/>
  <c r="D95" i="7"/>
  <c r="E95" i="7"/>
  <c r="F95" i="7"/>
  <c r="G95" i="7"/>
  <c r="D96" i="7"/>
  <c r="E96" i="7"/>
  <c r="F96" i="7"/>
  <c r="G96" i="7"/>
  <c r="D97" i="7"/>
  <c r="E97" i="7"/>
  <c r="F97" i="7"/>
  <c r="G97" i="7"/>
  <c r="D98" i="7"/>
  <c r="E98" i="7"/>
  <c r="F98" i="7"/>
  <c r="G98" i="7"/>
  <c r="D99" i="7"/>
  <c r="E99" i="7"/>
  <c r="F99" i="7"/>
  <c r="G99" i="7"/>
  <c r="D100" i="7"/>
  <c r="E100" i="7"/>
  <c r="F100" i="7"/>
  <c r="G100" i="7"/>
  <c r="D101" i="7"/>
  <c r="E101" i="7"/>
  <c r="F101" i="7"/>
  <c r="G101" i="7"/>
  <c r="D102" i="7"/>
  <c r="E102" i="7"/>
  <c r="F102" i="7"/>
  <c r="G102" i="7"/>
  <c r="D103" i="7"/>
  <c r="E103" i="7"/>
  <c r="F103" i="7"/>
  <c r="G103" i="7"/>
  <c r="D104" i="7"/>
  <c r="E104" i="7"/>
  <c r="F104" i="7"/>
  <c r="G104" i="7"/>
  <c r="D105" i="7"/>
  <c r="E105" i="7"/>
  <c r="F105" i="7"/>
  <c r="G105" i="7"/>
  <c r="D106" i="7"/>
  <c r="E106" i="7"/>
  <c r="F106" i="7"/>
  <c r="G106" i="7"/>
  <c r="D107" i="7"/>
  <c r="E107" i="7"/>
  <c r="F107" i="7"/>
  <c r="G107" i="7"/>
  <c r="D108" i="7"/>
  <c r="E108" i="7"/>
  <c r="F108" i="7"/>
  <c r="G108" i="7"/>
  <c r="D109" i="7"/>
  <c r="E109" i="7"/>
  <c r="F109" i="7"/>
  <c r="G109" i="7"/>
  <c r="D110" i="7"/>
  <c r="E110" i="7"/>
  <c r="F110" i="7"/>
  <c r="G110" i="7"/>
  <c r="D111" i="7"/>
  <c r="E111" i="7"/>
  <c r="F111" i="7"/>
  <c r="G111" i="7"/>
  <c r="D112" i="7"/>
  <c r="E112" i="7"/>
  <c r="F112" i="7"/>
  <c r="G112" i="7"/>
  <c r="D113" i="7"/>
  <c r="E113" i="7"/>
  <c r="F113" i="7"/>
  <c r="G113" i="7"/>
  <c r="D114" i="7"/>
  <c r="E114" i="7"/>
  <c r="F114" i="7"/>
  <c r="G114" i="7"/>
  <c r="D115" i="7"/>
  <c r="E115" i="7"/>
  <c r="F115" i="7"/>
  <c r="G115" i="7"/>
  <c r="D116" i="7"/>
  <c r="E116" i="7"/>
  <c r="F116" i="7"/>
  <c r="G116" i="7"/>
  <c r="D117" i="7"/>
  <c r="E117" i="7"/>
  <c r="F117" i="7"/>
  <c r="G117" i="7"/>
  <c r="D118" i="7"/>
  <c r="E118" i="7"/>
  <c r="F118" i="7"/>
  <c r="G118" i="7"/>
  <c r="E86" i="7"/>
  <c r="F86" i="7"/>
  <c r="G86" i="7"/>
  <c r="D86" i="7"/>
  <c r="D74" i="7"/>
  <c r="E74" i="7"/>
  <c r="F74" i="7"/>
  <c r="G74" i="7"/>
  <c r="D75" i="7"/>
  <c r="E75" i="7"/>
  <c r="F75" i="7"/>
  <c r="G75" i="7"/>
  <c r="D76" i="7"/>
  <c r="E76" i="7"/>
  <c r="F76" i="7"/>
  <c r="G76" i="7"/>
  <c r="D77" i="7"/>
  <c r="E77" i="7"/>
  <c r="F77" i="7"/>
  <c r="G77" i="7"/>
  <c r="D78" i="7"/>
  <c r="E78" i="7"/>
  <c r="F78" i="7"/>
  <c r="G78" i="7"/>
  <c r="D79" i="7"/>
  <c r="E79" i="7"/>
  <c r="F79" i="7"/>
  <c r="G79" i="7"/>
  <c r="D80" i="7"/>
  <c r="E80" i="7"/>
  <c r="F80" i="7"/>
  <c r="G80" i="7"/>
  <c r="D81" i="7"/>
  <c r="E81" i="7"/>
  <c r="F81" i="7"/>
  <c r="G81" i="7"/>
  <c r="D68" i="7"/>
  <c r="E68" i="7"/>
  <c r="F68" i="7"/>
  <c r="G68" i="7"/>
  <c r="D69" i="7"/>
  <c r="E69" i="7"/>
  <c r="F69" i="7"/>
  <c r="G69" i="7"/>
  <c r="D70" i="7"/>
  <c r="E70" i="7"/>
  <c r="F70" i="7"/>
  <c r="G70" i="7"/>
  <c r="D71" i="7"/>
  <c r="E71" i="7"/>
  <c r="F71" i="7"/>
  <c r="G71" i="7"/>
  <c r="D72" i="7"/>
  <c r="E72" i="7"/>
  <c r="F72" i="7"/>
  <c r="G72" i="7"/>
  <c r="D73" i="7"/>
  <c r="E73" i="7"/>
  <c r="F73" i="7"/>
  <c r="G73" i="7"/>
  <c r="D45" i="7"/>
  <c r="E45" i="7"/>
  <c r="F45" i="7"/>
  <c r="G45" i="7"/>
  <c r="D46" i="7"/>
  <c r="E46" i="7"/>
  <c r="F46" i="7"/>
  <c r="G46" i="7"/>
  <c r="D47" i="7"/>
  <c r="E47" i="7"/>
  <c r="F47" i="7"/>
  <c r="G47" i="7"/>
  <c r="D48" i="7"/>
  <c r="E48" i="7"/>
  <c r="F48" i="7"/>
  <c r="G48" i="7"/>
  <c r="D49" i="7"/>
  <c r="E49" i="7"/>
  <c r="F49" i="7"/>
  <c r="G49" i="7"/>
  <c r="D50" i="7"/>
  <c r="E50" i="7"/>
  <c r="F50" i="7"/>
  <c r="G50" i="7"/>
  <c r="D51" i="7"/>
  <c r="E51" i="7"/>
  <c r="F51" i="7"/>
  <c r="G51" i="7"/>
  <c r="D52" i="7"/>
  <c r="E52" i="7"/>
  <c r="F52" i="7"/>
  <c r="G52" i="7"/>
  <c r="D53" i="7"/>
  <c r="E53" i="7"/>
  <c r="F53" i="7"/>
  <c r="G53" i="7"/>
  <c r="D54" i="7"/>
  <c r="E54" i="7"/>
  <c r="F54" i="7"/>
  <c r="G54" i="7"/>
  <c r="D55" i="7"/>
  <c r="E55" i="7"/>
  <c r="F55" i="7"/>
  <c r="G55" i="7"/>
  <c r="D56" i="7"/>
  <c r="E56" i="7"/>
  <c r="F56" i="7"/>
  <c r="G56" i="7"/>
  <c r="D57" i="7"/>
  <c r="E57" i="7"/>
  <c r="F57" i="7"/>
  <c r="G57" i="7"/>
  <c r="D58" i="7"/>
  <c r="E58" i="7"/>
  <c r="F58" i="7"/>
  <c r="G58" i="7"/>
  <c r="D59" i="7"/>
  <c r="E59" i="7"/>
  <c r="F59" i="7"/>
  <c r="G59" i="7"/>
  <c r="D60" i="7"/>
  <c r="E60" i="7"/>
  <c r="F60" i="7"/>
  <c r="G60" i="7"/>
  <c r="D61" i="7"/>
  <c r="E61" i="7"/>
  <c r="F61" i="7"/>
  <c r="G61" i="7"/>
  <c r="D62" i="7"/>
  <c r="E62" i="7"/>
  <c r="F62" i="7"/>
  <c r="G62" i="7"/>
  <c r="D63" i="7"/>
  <c r="E63" i="7"/>
  <c r="F63" i="7"/>
  <c r="G63" i="7"/>
  <c r="D64" i="7"/>
  <c r="E64" i="7"/>
  <c r="F64" i="7"/>
  <c r="G64" i="7"/>
  <c r="D65" i="7"/>
  <c r="E65" i="7"/>
  <c r="F65" i="7"/>
  <c r="G65" i="7"/>
  <c r="D66" i="7"/>
  <c r="E66" i="7"/>
  <c r="F66" i="7"/>
  <c r="G66" i="7"/>
  <c r="D67" i="7"/>
  <c r="E67" i="7"/>
  <c r="F67" i="7"/>
  <c r="G67" i="7"/>
  <c r="E44" i="7"/>
  <c r="F44" i="7"/>
  <c r="G44" i="7"/>
  <c r="D44" i="7"/>
  <c r="D27" i="7"/>
  <c r="E27" i="7"/>
  <c r="F27" i="7"/>
  <c r="D39" i="7"/>
  <c r="E39" i="7"/>
  <c r="F39" i="7"/>
  <c r="E26" i="7"/>
  <c r="F26" i="7"/>
  <c r="D26" i="7"/>
  <c r="G65" i="10"/>
  <c r="G61" i="10"/>
  <c r="G43" i="10"/>
  <c r="G40" i="10"/>
  <c r="G38" i="10"/>
  <c r="G34" i="10"/>
  <c r="G18" i="10"/>
  <c r="E62" i="6"/>
  <c r="F62" i="6"/>
  <c r="D62" i="6"/>
  <c r="D40" i="6"/>
  <c r="E40" i="6"/>
  <c r="F40" i="6"/>
  <c r="D41" i="6"/>
  <c r="E41" i="6"/>
  <c r="F41" i="6"/>
  <c r="D42" i="6"/>
  <c r="E42" i="6"/>
  <c r="F42" i="6"/>
  <c r="D43" i="6"/>
  <c r="E43" i="6"/>
  <c r="F43" i="6"/>
  <c r="D44" i="6"/>
  <c r="E44" i="6"/>
  <c r="F44" i="6"/>
  <c r="D45" i="6"/>
  <c r="E45" i="6"/>
  <c r="F45" i="6"/>
  <c r="D46" i="6"/>
  <c r="E46" i="6"/>
  <c r="F46" i="6"/>
  <c r="D47" i="6"/>
  <c r="E47" i="6"/>
  <c r="F47" i="6"/>
  <c r="D48" i="6"/>
  <c r="E48" i="6"/>
  <c r="F48" i="6"/>
  <c r="D49" i="6"/>
  <c r="E49" i="6"/>
  <c r="F49" i="6"/>
  <c r="D50" i="6"/>
  <c r="E50" i="6"/>
  <c r="F50" i="6"/>
  <c r="D51" i="6"/>
  <c r="E51" i="6"/>
  <c r="F51" i="6"/>
  <c r="D52" i="6"/>
  <c r="E52" i="6"/>
  <c r="F52" i="6"/>
  <c r="D53" i="6"/>
  <c r="E53" i="6"/>
  <c r="F53" i="6"/>
  <c r="D54" i="6"/>
  <c r="E54" i="6"/>
  <c r="F54" i="6"/>
  <c r="D55" i="6"/>
  <c r="E55" i="6"/>
  <c r="F55" i="6"/>
  <c r="D56" i="6"/>
  <c r="E56" i="6"/>
  <c r="F56" i="6"/>
  <c r="D57" i="6"/>
  <c r="E57" i="6"/>
  <c r="F57" i="6"/>
  <c r="E39" i="6"/>
  <c r="F39" i="6"/>
  <c r="D39" i="6"/>
  <c r="C21" i="6"/>
  <c r="G21" i="6" s="1"/>
  <c r="G17" i="6" l="1"/>
  <c r="I17" i="6" s="1"/>
  <c r="H42" i="6"/>
  <c r="H50" i="6"/>
  <c r="H49" i="6"/>
  <c r="H41" i="6"/>
  <c r="H62" i="6"/>
  <c r="H69" i="6"/>
  <c r="H77" i="6"/>
  <c r="H68" i="6"/>
  <c r="H57" i="6"/>
  <c r="H46" i="6"/>
  <c r="H45" i="6"/>
  <c r="H65" i="6"/>
  <c r="H54" i="6"/>
  <c r="H74" i="6"/>
  <c r="H53" i="6"/>
  <c r="H73" i="6"/>
  <c r="H64" i="6"/>
  <c r="H39" i="6"/>
  <c r="H56" i="6"/>
  <c r="H52" i="6"/>
  <c r="H48" i="6"/>
  <c r="H44" i="6"/>
  <c r="H40" i="6"/>
  <c r="H76" i="6"/>
  <c r="H72" i="6"/>
  <c r="H67" i="6"/>
  <c r="H63" i="6"/>
  <c r="H55" i="6"/>
  <c r="H51" i="6"/>
  <c r="H47" i="6"/>
  <c r="H43" i="6"/>
  <c r="H75" i="6"/>
  <c r="H70" i="6"/>
  <c r="H66" i="6"/>
  <c r="G46" i="8"/>
  <c r="C4" i="12" s="1"/>
  <c r="G41" i="9"/>
  <c r="G67" i="10"/>
  <c r="D38" i="6" l="1"/>
  <c r="E38" i="6"/>
  <c r="F38" i="6"/>
  <c r="H38" i="6"/>
  <c r="D37" i="6"/>
  <c r="E37" i="6"/>
  <c r="F37" i="6"/>
  <c r="H37" i="6"/>
  <c r="E21" i="6"/>
  <c r="F21" i="6"/>
  <c r="D21" i="6"/>
  <c r="H21" i="6" l="1"/>
  <c r="G21" i="5"/>
  <c r="G19" i="5"/>
  <c r="G18" i="5"/>
  <c r="G16" i="5"/>
  <c r="G14" i="5"/>
  <c r="G13" i="5"/>
  <c r="G11" i="5"/>
  <c r="G9" i="5"/>
  <c r="G8" i="5"/>
  <c r="G23" i="4"/>
  <c r="G22" i="4"/>
  <c r="G21" i="4"/>
  <c r="G20" i="4"/>
  <c r="G19" i="4"/>
  <c r="G18" i="4"/>
  <c r="G17" i="4"/>
  <c r="G16" i="4"/>
  <c r="G12" i="4"/>
  <c r="G11" i="4"/>
  <c r="G10" i="4"/>
  <c r="G8" i="4"/>
  <c r="G9" i="3"/>
  <c r="G10" i="3" s="1"/>
  <c r="G8" i="3"/>
  <c r="G23" i="1"/>
  <c r="G22" i="1"/>
  <c r="G21" i="1"/>
  <c r="G20" i="1"/>
  <c r="G19" i="1"/>
  <c r="G18" i="1"/>
  <c r="G17" i="1"/>
  <c r="G16" i="1"/>
  <c r="G15" i="1"/>
  <c r="G14" i="1"/>
  <c r="G13" i="1"/>
  <c r="G11" i="1"/>
  <c r="F23" i="7" l="1"/>
  <c r="H23" i="7" s="1"/>
  <c r="G18" i="6"/>
  <c r="G24" i="1"/>
  <c r="G27" i="4"/>
  <c r="G25" i="5"/>
  <c r="G22" i="2"/>
  <c r="C3" i="12" s="1"/>
  <c r="C7" i="12" s="1"/>
</calcChain>
</file>

<file path=xl/sharedStrings.xml><?xml version="1.0" encoding="utf-8"?>
<sst xmlns="http://schemas.openxmlformats.org/spreadsheetml/2006/main" count="683" uniqueCount="53">
  <si>
    <t>Bridge #</t>
  </si>
  <si>
    <t>Repair Type</t>
  </si>
  <si>
    <t>Span #</t>
  </si>
  <si>
    <t>X</t>
  </si>
  <si>
    <t>Offset</t>
  </si>
  <si>
    <t>Qty.</t>
  </si>
  <si>
    <t>(ft)</t>
  </si>
  <si>
    <t>(SF)</t>
  </si>
  <si>
    <t>Note:</t>
  </si>
  <si>
    <t>Spalls at joint not accounted for here. Seee Joint Rehab data for quantity.</t>
  </si>
  <si>
    <t>Delam.</t>
  </si>
  <si>
    <t>+ Offset = Rt. - Offset = Lt. (looking upstation)</t>
  </si>
  <si>
    <t>Pot Hole</t>
  </si>
  <si>
    <t>Delam./Spall</t>
  </si>
  <si>
    <t>TOTAL</t>
  </si>
  <si>
    <t>CR./Delam.</t>
  </si>
  <si>
    <t>Spall</t>
  </si>
  <si>
    <t>Spall/Delam.</t>
  </si>
  <si>
    <t>"X" taken from CL joint</t>
  </si>
  <si>
    <t>Pay Item Notes:</t>
  </si>
  <si>
    <t>Partial Depth</t>
  </si>
  <si>
    <t>Crack</t>
  </si>
  <si>
    <t>-</t>
  </si>
  <si>
    <t>(LF)</t>
  </si>
  <si>
    <t>Wide Crack</t>
  </si>
  <si>
    <t>L.F.</t>
  </si>
  <si>
    <t>Repairs at joint not accounted for here. See "Expansion Joint Backer Rod Replacement" data for quantities.</t>
  </si>
  <si>
    <t>+ Offset = Rt. - Offset = Lt. (looking upstation).</t>
  </si>
  <si>
    <t>Crack Repair Sum:</t>
  </si>
  <si>
    <t>"X" taken from CL joint at beginning of span.</t>
  </si>
  <si>
    <t>Spall Repairs - Bottom of Deck</t>
  </si>
  <si>
    <t>Spall Repair Sum:</t>
  </si>
  <si>
    <t>Rust Spot</t>
  </si>
  <si>
    <t>Spall Repairs - Top of Deck</t>
  </si>
  <si>
    <t>Crack with Spall</t>
  </si>
  <si>
    <t>Offset Maximums:</t>
  </si>
  <si>
    <t>5785 = 17.5'</t>
  </si>
  <si>
    <t>5786 = 17.5'</t>
  </si>
  <si>
    <t>5780 = -17.5'</t>
  </si>
  <si>
    <t>5781 = -17.5'</t>
  </si>
  <si>
    <t>5785 = -22.0'</t>
  </si>
  <si>
    <t>5786 = -22.0'</t>
  </si>
  <si>
    <t>5780 = 22.0'</t>
  </si>
  <si>
    <t>5781 = 22.0'</t>
  </si>
  <si>
    <t>S.F.          =</t>
  </si>
  <si>
    <t>S.Y.</t>
  </si>
  <si>
    <t>S.F.             =</t>
  </si>
  <si>
    <t>Partial Depth (SF)</t>
  </si>
  <si>
    <t>Total</t>
  </si>
  <si>
    <t>Crack (LF)</t>
  </si>
  <si>
    <t>Summary Of Quantities</t>
  </si>
  <si>
    <t>Spall (SF)</t>
  </si>
  <si>
    <t>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</si>
</sst>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quotePrefix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quotePrefix="1" applyAlignment="1">
      <alignment horizontal="right"/>
    </xf>
    <xf numFmtId="0" fontId="0" fillId="0" borderId="17" xfId="0" applyBorder="1" applyAlignment="1">
      <alignment horizontal="center" vertical="center"/>
    </xf>
    <xf numFmtId="0" fontId="0" fillId="0" borderId="0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/>
    </xf>
    <xf numFmtId="0" fontId="0" fillId="0" borderId="0" xfId="0" quotePrefix="1" applyAlignment="1">
      <alignment horizontal="left" vertical="top" wrapText="1"/>
    </xf>
    <xf numFmtId="0" fontId="0" fillId="0" borderId="0" xfId="0" quotePrefix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quotePrefix="1" applyAlignment="1">
      <alignment vertical="top" wrapText="1"/>
    </xf>
    <xf numFmtId="0" fontId="0" fillId="0" borderId="0" xfId="0" quotePrefix="1" applyAlignment="1">
      <alignment vertical="top"/>
    </xf>
    <xf numFmtId="0" fontId="0" fillId="0" borderId="0" xfId="0" quotePrefix="1" applyAlignment="1">
      <alignment horizontal="left" vertical="top"/>
    </xf>
    <xf numFmtId="0" fontId="3" fillId="0" borderId="1" xfId="0" applyFont="1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quotePrefix="1" applyAlignment="1">
      <alignment horizontal="left" vertical="top" wrapText="1"/>
    </xf>
    <xf numFmtId="164" fontId="1" fillId="0" borderId="0" xfId="0" applyNumberFormat="1" applyFont="1"/>
    <xf numFmtId="0" fontId="0" fillId="0" borderId="24" xfId="0" applyBorder="1" applyAlignment="1">
      <alignment horizontal="center" vertical="center"/>
    </xf>
    <xf numFmtId="0" fontId="0" fillId="0" borderId="0" xfId="0" applyBorder="1" applyAlignment="1">
      <alignment vertical="center" textRotation="90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16" xfId="0" applyBorder="1" applyAlignment="1">
      <alignment horizontal="center" vertical="center" textRotation="90"/>
    </xf>
    <xf numFmtId="0" fontId="0" fillId="0" borderId="13" xfId="0" applyBorder="1" applyAlignment="1">
      <alignment horizontal="center" vertical="center" textRotation="90"/>
    </xf>
    <xf numFmtId="0" fontId="0" fillId="0" borderId="11" xfId="0" applyBorder="1" applyAlignment="1">
      <alignment horizontal="center" vertical="center" textRotation="90"/>
    </xf>
    <xf numFmtId="0" fontId="0" fillId="0" borderId="1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8" xfId="0" applyBorder="1" applyAlignment="1">
      <alignment horizontal="center" vertical="center" textRotation="90"/>
    </xf>
    <xf numFmtId="0" fontId="0" fillId="0" borderId="21" xfId="0" applyBorder="1" applyAlignment="1">
      <alignment horizontal="center" vertical="center" textRotation="90"/>
    </xf>
    <xf numFmtId="0" fontId="0" fillId="0" borderId="19" xfId="0" applyBorder="1" applyAlignment="1">
      <alignment horizontal="center" vertical="center" textRotation="90"/>
    </xf>
    <xf numFmtId="0" fontId="0" fillId="0" borderId="20" xfId="0" applyBorder="1" applyAlignment="1">
      <alignment horizontal="center" vertical="center" textRotation="90"/>
    </xf>
    <xf numFmtId="0" fontId="0" fillId="0" borderId="18" xfId="0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26958</xdr:colOff>
      <xdr:row>1</xdr:row>
      <xdr:rowOff>150809</xdr:rowOff>
    </xdr:from>
    <xdr:to>
      <xdr:col>9</xdr:col>
      <xdr:colOff>305520</xdr:colOff>
      <xdr:row>15</xdr:row>
      <xdr:rowOff>118983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4D4ED08-E33E-4F37-BF5F-DC96EEA6BC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524" r="3302"/>
        <a:stretch/>
      </xdr:blipFill>
      <xdr:spPr>
        <a:xfrm>
          <a:off x="3037217" y="420384"/>
          <a:ext cx="4133492" cy="261001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342900</xdr:colOff>
      <xdr:row>5</xdr:row>
      <xdr:rowOff>9526</xdr:rowOff>
    </xdr:from>
    <xdr:to>
      <xdr:col>15</xdr:col>
      <xdr:colOff>457200</xdr:colOff>
      <xdr:row>26</xdr:row>
      <xdr:rowOff>86009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8F53163-DDE4-400A-B3FB-995319E53F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77100" y="962026"/>
          <a:ext cx="4381500" cy="40865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179718</xdr:colOff>
      <xdr:row>7</xdr:row>
      <xdr:rowOff>77471</xdr:rowOff>
    </xdr:from>
    <xdr:to>
      <xdr:col>8</xdr:col>
      <xdr:colOff>152761</xdr:colOff>
      <xdr:row>21</xdr:row>
      <xdr:rowOff>107830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D8BB430-1B4D-4B64-B558-00EF6D912F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9718" y="1479263"/>
          <a:ext cx="4214363" cy="26721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95250</xdr:colOff>
      <xdr:row>4</xdr:row>
      <xdr:rowOff>152401</xdr:rowOff>
    </xdr:from>
    <xdr:to>
      <xdr:col>16</xdr:col>
      <xdr:colOff>209550</xdr:colOff>
      <xdr:row>26</xdr:row>
      <xdr:rowOff>38384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E7224F1-0094-477E-A20C-14442559E0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39050" y="914401"/>
          <a:ext cx="4381500" cy="408650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419100</xdr:colOff>
      <xdr:row>4</xdr:row>
      <xdr:rowOff>161926</xdr:rowOff>
    </xdr:from>
    <xdr:to>
      <xdr:col>15</xdr:col>
      <xdr:colOff>533400</xdr:colOff>
      <xdr:row>26</xdr:row>
      <xdr:rowOff>47909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F236A77-7236-4A9E-A344-EF3F4CFAFA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53300" y="923926"/>
          <a:ext cx="4381500" cy="408650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485775</xdr:colOff>
      <xdr:row>5</xdr:row>
      <xdr:rowOff>38101</xdr:rowOff>
    </xdr:from>
    <xdr:to>
      <xdr:col>15</xdr:col>
      <xdr:colOff>600075</xdr:colOff>
      <xdr:row>26</xdr:row>
      <xdr:rowOff>114584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A5A7357-30AD-4CF1-9065-2F5A52AE75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19975" y="990601"/>
          <a:ext cx="4381500" cy="408650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523875</xdr:colOff>
      <xdr:row>2</xdr:row>
      <xdr:rowOff>171450</xdr:rowOff>
    </xdr:from>
    <xdr:to>
      <xdr:col>16</xdr:col>
      <xdr:colOff>28575</xdr:colOff>
      <xdr:row>24</xdr:row>
      <xdr:rowOff>57433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7E08F56-D20D-47F8-8AF7-6C70F7CB7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58075" y="552450"/>
          <a:ext cx="4381500" cy="408650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57150</xdr:colOff>
      <xdr:row>5</xdr:row>
      <xdr:rowOff>9526</xdr:rowOff>
    </xdr:from>
    <xdr:to>
      <xdr:col>15</xdr:col>
      <xdr:colOff>171450</xdr:colOff>
      <xdr:row>26</xdr:row>
      <xdr:rowOff>91724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0670E51-3864-4487-A061-9EF6D2D87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91350" y="771526"/>
          <a:ext cx="4381500" cy="408650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57150</xdr:colOff>
      <xdr:row>5</xdr:row>
      <xdr:rowOff>9526</xdr:rowOff>
    </xdr:from>
    <xdr:to>
      <xdr:col>15</xdr:col>
      <xdr:colOff>171450</xdr:colOff>
      <xdr:row>26</xdr:row>
      <xdr:rowOff>91724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81B8F0E-6DA1-4644-AD49-C093EB75F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91350" y="962026"/>
          <a:ext cx="4381500" cy="408650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600075</xdr:colOff>
      <xdr:row>5</xdr:row>
      <xdr:rowOff>57151</xdr:rowOff>
    </xdr:from>
    <xdr:to>
      <xdr:col>16</xdr:col>
      <xdr:colOff>104775</xdr:colOff>
      <xdr:row>26</xdr:row>
      <xdr:rowOff>133634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22CEC7E-071C-4F0B-9D40-D30E10304F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34275" y="1009651"/>
          <a:ext cx="4381500" cy="40865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DDF8F-F73B-4B2B-B350-1D53AE8679A9}">
  <sheetPr>
    <tabColor theme="9" tint="0.79998168889431442"/>
    <pageSetUpPr fitToPage="1"/>
  </sheetPr>
  <dimension ref="B1:D11"/>
  <sheetViews>
    <sheetView view="pageBreakPreview" zoomScale="106" zoomScaleNormal="100" zoomScaleSheetLayoutView="106" workbookViewId="0">
      <selection activeCell="J22" sqref="J21:J22"/>
    </sheetView>
  </sheetViews>
  <sheetFormatPr defaultRowHeight="15" x14ac:dyDescent="0.25"/>
  <cols>
    <col min="1" max="1" width="18.42578125" customWidth="1"/>
    <col min="2" max="2" width="11" customWidth="1"/>
    <col min="3" max="3" width="13" customWidth="1"/>
    <col min="4" max="4" width="6.85546875" customWidth="1"/>
    <col min="5" max="5" width="7.28515625" customWidth="1"/>
  </cols>
  <sheetData>
    <row r="1" spans="2:4" ht="15.75" thickBot="1" x14ac:dyDescent="0.3">
      <c r="B1" s="54" t="s">
        <v>50</v>
      </c>
      <c r="C1" s="55"/>
    </row>
    <row r="2" spans="2:4" ht="15.75" thickBot="1" x14ac:dyDescent="0.3">
      <c r="B2" s="47" t="s">
        <v>0</v>
      </c>
      <c r="C2" s="52" t="s">
        <v>51</v>
      </c>
    </row>
    <row r="3" spans="2:4" ht="15" customHeight="1" x14ac:dyDescent="0.25">
      <c r="B3" s="42">
        <v>5780</v>
      </c>
      <c r="C3" s="13">
        <f>+'BotDeck 5780'!G22</f>
        <v>87</v>
      </c>
    </row>
    <row r="4" spans="2:4" x14ac:dyDescent="0.25">
      <c r="B4" s="51">
        <v>5781</v>
      </c>
      <c r="C4" s="12">
        <f>+'BotDeck 5781'!G46</f>
        <v>213</v>
      </c>
    </row>
    <row r="5" spans="2:4" x14ac:dyDescent="0.25">
      <c r="B5" s="51">
        <v>5785</v>
      </c>
      <c r="C5" s="12">
        <f>+'BotDeck 5785'!G41</f>
        <v>165</v>
      </c>
    </row>
    <row r="6" spans="2:4" ht="15.75" thickBot="1" x14ac:dyDescent="0.3">
      <c r="B6" s="44">
        <v>5786</v>
      </c>
      <c r="C6" s="11">
        <f>+'BotDeck 5786'!G67</f>
        <v>318</v>
      </c>
    </row>
    <row r="7" spans="2:4" ht="15.75" thickBot="1" x14ac:dyDescent="0.3">
      <c r="B7" s="48" t="s">
        <v>48</v>
      </c>
      <c r="C7" s="53">
        <f>+SUM(C3:C6)</f>
        <v>783</v>
      </c>
    </row>
    <row r="8" spans="2:4" x14ac:dyDescent="0.25">
      <c r="B8" s="22"/>
      <c r="C8" s="22"/>
    </row>
    <row r="9" spans="2:4" x14ac:dyDescent="0.25">
      <c r="D9" s="14"/>
    </row>
    <row r="10" spans="2:4" x14ac:dyDescent="0.25">
      <c r="B10" s="21"/>
      <c r="C10" s="22"/>
    </row>
    <row r="11" spans="2:4" x14ac:dyDescent="0.25">
      <c r="B11" s="21"/>
      <c r="C11" s="22"/>
    </row>
  </sheetData>
  <mergeCells count="1">
    <mergeCell ref="B1:C1"/>
  </mergeCells>
  <pageMargins left="0.7" right="0.7" top="0.75" bottom="0.75" header="0.3" footer="0.3"/>
  <pageSetup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03CBB-E31B-4A16-A593-68CBD561259D}">
  <dimension ref="B2:K190"/>
  <sheetViews>
    <sheetView topLeftCell="A10" workbookViewId="0">
      <selection activeCell="K40" sqref="K40"/>
    </sheetView>
  </sheetViews>
  <sheetFormatPr defaultRowHeight="15" x14ac:dyDescent="0.25"/>
  <cols>
    <col min="2" max="7" width="14.28515625" customWidth="1"/>
  </cols>
  <sheetData>
    <row r="2" spans="2:7" x14ac:dyDescent="0.25">
      <c r="B2" s="2" t="s">
        <v>8</v>
      </c>
      <c r="C2" t="s">
        <v>9</v>
      </c>
    </row>
    <row r="3" spans="2:7" x14ac:dyDescent="0.25">
      <c r="B3" s="2" t="s">
        <v>8</v>
      </c>
      <c r="C3" s="3" t="s">
        <v>11</v>
      </c>
    </row>
    <row r="4" spans="2:7" x14ac:dyDescent="0.25">
      <c r="B4" s="2" t="s">
        <v>8</v>
      </c>
      <c r="C4" s="3" t="s">
        <v>18</v>
      </c>
    </row>
    <row r="6" spans="2:7" x14ac:dyDescent="0.25">
      <c r="B6" s="79" t="s">
        <v>0</v>
      </c>
      <c r="C6" s="79" t="s">
        <v>1</v>
      </c>
      <c r="D6" s="79" t="s">
        <v>2</v>
      </c>
      <c r="E6" s="9" t="s">
        <v>3</v>
      </c>
      <c r="F6" s="9" t="s">
        <v>4</v>
      </c>
      <c r="G6" s="9" t="s">
        <v>5</v>
      </c>
    </row>
    <row r="7" spans="2:7" ht="15.75" thickBot="1" x14ac:dyDescent="0.3">
      <c r="B7" s="71"/>
      <c r="C7" s="71"/>
      <c r="D7" s="71"/>
      <c r="E7" s="10" t="s">
        <v>6</v>
      </c>
      <c r="F7" s="10" t="s">
        <v>6</v>
      </c>
      <c r="G7" s="10" t="s">
        <v>7</v>
      </c>
    </row>
    <row r="8" spans="2:7" x14ac:dyDescent="0.25">
      <c r="B8" s="63">
        <v>5781</v>
      </c>
      <c r="C8" s="6" t="s">
        <v>15</v>
      </c>
      <c r="D8" s="6">
        <v>2</v>
      </c>
      <c r="E8" s="6">
        <v>24</v>
      </c>
      <c r="F8" s="6">
        <v>-21</v>
      </c>
      <c r="G8" s="6">
        <v>5</v>
      </c>
    </row>
    <row r="9" spans="2:7" x14ac:dyDescent="0.25">
      <c r="B9" s="77"/>
      <c r="C9" s="6" t="s">
        <v>16</v>
      </c>
      <c r="D9" s="6">
        <v>3</v>
      </c>
      <c r="E9" s="6">
        <v>3</v>
      </c>
      <c r="F9" s="6">
        <v>21</v>
      </c>
      <c r="G9" s="6">
        <v>5</v>
      </c>
    </row>
    <row r="10" spans="2:7" x14ac:dyDescent="0.25">
      <c r="B10" s="77"/>
      <c r="C10" s="6" t="s">
        <v>15</v>
      </c>
      <c r="D10" s="6">
        <v>3</v>
      </c>
      <c r="E10" s="6">
        <v>5</v>
      </c>
      <c r="F10" s="6">
        <v>-21</v>
      </c>
      <c r="G10" s="6">
        <v>5</v>
      </c>
    </row>
    <row r="11" spans="2:7" x14ac:dyDescent="0.25">
      <c r="B11" s="77"/>
      <c r="C11" s="7" t="s">
        <v>17</v>
      </c>
      <c r="D11" s="6">
        <v>3</v>
      </c>
      <c r="E11" s="6">
        <v>12</v>
      </c>
      <c r="F11" s="6">
        <v>-21</v>
      </c>
      <c r="G11" s="6">
        <v>5</v>
      </c>
    </row>
    <row r="12" spans="2:7" x14ac:dyDescent="0.25">
      <c r="B12" s="77"/>
      <c r="C12" s="7" t="s">
        <v>17</v>
      </c>
      <c r="D12" s="6">
        <v>3</v>
      </c>
      <c r="E12" s="6">
        <v>19</v>
      </c>
      <c r="F12" s="6">
        <v>-21</v>
      </c>
      <c r="G12" s="6">
        <v>5</v>
      </c>
    </row>
    <row r="13" spans="2:7" x14ac:dyDescent="0.25">
      <c r="B13" s="77"/>
      <c r="C13" s="7" t="s">
        <v>10</v>
      </c>
      <c r="D13" s="6">
        <v>3</v>
      </c>
      <c r="E13" s="6">
        <v>28</v>
      </c>
      <c r="F13" s="6">
        <v>21</v>
      </c>
      <c r="G13" s="6">
        <v>5</v>
      </c>
    </row>
    <row r="14" spans="2:7" x14ac:dyDescent="0.25">
      <c r="B14" s="77"/>
      <c r="C14" s="7" t="s">
        <v>10</v>
      </c>
      <c r="D14" s="6">
        <v>4</v>
      </c>
      <c r="E14" s="6">
        <v>9</v>
      </c>
      <c r="F14" s="6">
        <v>21</v>
      </c>
      <c r="G14" s="6">
        <v>5</v>
      </c>
    </row>
    <row r="15" spans="2:7" x14ac:dyDescent="0.25">
      <c r="B15" s="77"/>
      <c r="C15" s="7" t="s">
        <v>10</v>
      </c>
      <c r="D15" s="6">
        <v>5</v>
      </c>
      <c r="E15" s="6">
        <v>18</v>
      </c>
      <c r="F15" s="6">
        <v>21</v>
      </c>
      <c r="G15" s="6">
        <v>5</v>
      </c>
    </row>
    <row r="16" spans="2:7" x14ac:dyDescent="0.25">
      <c r="B16" s="77"/>
      <c r="C16" s="6" t="s">
        <v>16</v>
      </c>
      <c r="D16" s="6">
        <v>5</v>
      </c>
      <c r="E16" s="6">
        <v>21</v>
      </c>
      <c r="F16" s="6">
        <v>21</v>
      </c>
      <c r="G16" s="6">
        <v>5</v>
      </c>
    </row>
    <row r="17" spans="2:7" x14ac:dyDescent="0.25">
      <c r="B17" s="77"/>
      <c r="C17" s="7" t="s">
        <v>17</v>
      </c>
      <c r="D17" s="6">
        <v>6</v>
      </c>
      <c r="E17" s="6">
        <v>15</v>
      </c>
      <c r="F17" s="6">
        <v>-21</v>
      </c>
      <c r="G17" s="6">
        <v>5</v>
      </c>
    </row>
    <row r="18" spans="2:7" x14ac:dyDescent="0.25">
      <c r="B18" s="77"/>
      <c r="C18" s="7" t="s">
        <v>10</v>
      </c>
      <c r="D18" s="6">
        <v>6</v>
      </c>
      <c r="E18" s="6">
        <v>15</v>
      </c>
      <c r="F18" s="6">
        <v>21</v>
      </c>
      <c r="G18" s="6">
        <v>5</v>
      </c>
    </row>
    <row r="19" spans="2:7" x14ac:dyDescent="0.25">
      <c r="B19" s="77"/>
      <c r="C19" s="7" t="s">
        <v>10</v>
      </c>
      <c r="D19" s="6">
        <v>6</v>
      </c>
      <c r="E19" s="6">
        <v>28</v>
      </c>
      <c r="F19" s="6">
        <v>0</v>
      </c>
      <c r="G19" s="6">
        <v>5</v>
      </c>
    </row>
    <row r="20" spans="2:7" x14ac:dyDescent="0.25">
      <c r="B20" s="77"/>
      <c r="C20" s="7" t="s">
        <v>10</v>
      </c>
      <c r="D20" s="6">
        <v>8</v>
      </c>
      <c r="E20" s="6">
        <v>8</v>
      </c>
      <c r="F20" s="6">
        <v>-21</v>
      </c>
      <c r="G20" s="6">
        <v>5</v>
      </c>
    </row>
    <row r="21" spans="2:7" x14ac:dyDescent="0.25">
      <c r="B21" s="77"/>
      <c r="C21" s="7" t="s">
        <v>10</v>
      </c>
      <c r="D21" s="6">
        <v>8</v>
      </c>
      <c r="E21" s="6">
        <v>13</v>
      </c>
      <c r="F21" s="6">
        <v>21</v>
      </c>
      <c r="G21" s="6">
        <v>5</v>
      </c>
    </row>
    <row r="22" spans="2:7" x14ac:dyDescent="0.25">
      <c r="B22" s="77"/>
      <c r="C22" s="7" t="s">
        <v>10</v>
      </c>
      <c r="D22" s="6">
        <v>8</v>
      </c>
      <c r="E22" s="6">
        <v>26</v>
      </c>
      <c r="F22" s="6">
        <v>21</v>
      </c>
      <c r="G22" s="6">
        <v>5</v>
      </c>
    </row>
    <row r="23" spans="2:7" x14ac:dyDescent="0.25">
      <c r="B23" s="77"/>
      <c r="C23" s="6" t="s">
        <v>16</v>
      </c>
      <c r="D23" s="6">
        <v>9</v>
      </c>
      <c r="E23" s="6">
        <v>23</v>
      </c>
      <c r="F23" s="6">
        <v>21</v>
      </c>
      <c r="G23" s="6">
        <v>5</v>
      </c>
    </row>
    <row r="24" spans="2:7" x14ac:dyDescent="0.25">
      <c r="B24" s="77"/>
      <c r="C24" s="7" t="s">
        <v>17</v>
      </c>
      <c r="D24" s="6">
        <v>12</v>
      </c>
      <c r="E24" s="6">
        <v>8</v>
      </c>
      <c r="F24" s="6">
        <v>0</v>
      </c>
      <c r="G24" s="6">
        <v>5</v>
      </c>
    </row>
    <row r="25" spans="2:7" x14ac:dyDescent="0.25">
      <c r="B25" s="77"/>
      <c r="C25" s="7" t="s">
        <v>10</v>
      </c>
      <c r="D25" s="6">
        <v>12</v>
      </c>
      <c r="E25" s="6">
        <v>17</v>
      </c>
      <c r="F25" s="6">
        <v>0</v>
      </c>
      <c r="G25" s="6">
        <v>5</v>
      </c>
    </row>
    <row r="26" spans="2:7" x14ac:dyDescent="0.25">
      <c r="B26" s="77"/>
      <c r="C26" s="7" t="s">
        <v>10</v>
      </c>
      <c r="D26" s="6">
        <v>12</v>
      </c>
      <c r="E26" s="6">
        <v>17</v>
      </c>
      <c r="F26" s="6">
        <v>21</v>
      </c>
      <c r="G26" s="6">
        <v>5</v>
      </c>
    </row>
    <row r="27" spans="2:7" x14ac:dyDescent="0.25">
      <c r="B27" s="77"/>
      <c r="C27" s="7" t="s">
        <v>10</v>
      </c>
      <c r="D27" s="6">
        <v>13</v>
      </c>
      <c r="E27" s="6">
        <v>4</v>
      </c>
      <c r="F27" s="6">
        <v>-21</v>
      </c>
      <c r="G27" s="6">
        <v>5</v>
      </c>
    </row>
    <row r="28" spans="2:7" x14ac:dyDescent="0.25">
      <c r="B28" s="77"/>
      <c r="C28" s="7" t="s">
        <v>10</v>
      </c>
      <c r="D28" s="6">
        <v>13</v>
      </c>
      <c r="E28" s="6">
        <v>20</v>
      </c>
      <c r="F28" s="6">
        <v>21</v>
      </c>
      <c r="G28" s="6">
        <v>5</v>
      </c>
    </row>
    <row r="29" spans="2:7" x14ac:dyDescent="0.25">
      <c r="B29" s="77"/>
      <c r="C29" s="7" t="s">
        <v>10</v>
      </c>
      <c r="D29" s="6">
        <v>14</v>
      </c>
      <c r="E29" s="6">
        <v>22</v>
      </c>
      <c r="F29" s="6">
        <v>21</v>
      </c>
      <c r="G29" s="6">
        <v>5</v>
      </c>
    </row>
    <row r="30" spans="2:7" x14ac:dyDescent="0.25">
      <c r="B30" s="77"/>
      <c r="C30" s="7" t="s">
        <v>10</v>
      </c>
      <c r="D30" s="6">
        <v>16</v>
      </c>
      <c r="E30" s="6">
        <v>9</v>
      </c>
      <c r="F30" s="6">
        <v>21</v>
      </c>
      <c r="G30" s="6">
        <v>5</v>
      </c>
    </row>
    <row r="31" spans="2:7" x14ac:dyDescent="0.25">
      <c r="B31" s="77"/>
      <c r="C31" s="7" t="s">
        <v>17</v>
      </c>
      <c r="D31" s="6">
        <v>16</v>
      </c>
      <c r="E31" s="6">
        <v>14</v>
      </c>
      <c r="F31" s="6">
        <v>-21</v>
      </c>
      <c r="G31" s="6">
        <v>9</v>
      </c>
    </row>
    <row r="32" spans="2:7" x14ac:dyDescent="0.25">
      <c r="B32" s="77"/>
      <c r="C32" s="7" t="s">
        <v>10</v>
      </c>
      <c r="D32" s="6">
        <v>16</v>
      </c>
      <c r="E32" s="6">
        <v>15</v>
      </c>
      <c r="F32" s="6">
        <v>21</v>
      </c>
      <c r="G32" s="6">
        <v>5</v>
      </c>
    </row>
    <row r="33" spans="2:11" x14ac:dyDescent="0.25">
      <c r="B33" s="77"/>
      <c r="C33" s="7" t="s">
        <v>10</v>
      </c>
      <c r="D33" s="6">
        <v>16</v>
      </c>
      <c r="E33" s="6">
        <v>20</v>
      </c>
      <c r="F33" s="6">
        <v>21</v>
      </c>
      <c r="G33" s="6">
        <v>5</v>
      </c>
    </row>
    <row r="34" spans="2:11" x14ac:dyDescent="0.25">
      <c r="B34" s="77"/>
      <c r="C34" s="6" t="s">
        <v>16</v>
      </c>
      <c r="D34" s="6">
        <v>17</v>
      </c>
      <c r="E34" s="6">
        <v>22</v>
      </c>
      <c r="F34" s="6">
        <v>-21</v>
      </c>
      <c r="G34" s="6">
        <v>5</v>
      </c>
    </row>
    <row r="35" spans="2:11" x14ac:dyDescent="0.25">
      <c r="B35" s="77"/>
      <c r="C35" s="7" t="s">
        <v>10</v>
      </c>
      <c r="D35" s="6">
        <v>18</v>
      </c>
      <c r="E35" s="6">
        <v>17</v>
      </c>
      <c r="F35" s="6">
        <v>-21</v>
      </c>
      <c r="G35" s="6">
        <v>5</v>
      </c>
    </row>
    <row r="36" spans="2:11" x14ac:dyDescent="0.25">
      <c r="B36" s="77"/>
      <c r="C36" s="7" t="s">
        <v>10</v>
      </c>
      <c r="D36" s="6">
        <v>19</v>
      </c>
      <c r="E36" s="6">
        <v>15</v>
      </c>
      <c r="F36" s="6">
        <v>21</v>
      </c>
      <c r="G36" s="6">
        <v>5</v>
      </c>
    </row>
    <row r="37" spans="2:11" x14ac:dyDescent="0.25">
      <c r="B37" s="77"/>
      <c r="C37" s="6" t="s">
        <v>16</v>
      </c>
      <c r="D37" s="6">
        <v>20</v>
      </c>
      <c r="E37" s="6">
        <v>6</v>
      </c>
      <c r="F37" s="6">
        <v>-21</v>
      </c>
      <c r="G37" s="6">
        <v>5</v>
      </c>
    </row>
    <row r="38" spans="2:11" x14ac:dyDescent="0.25">
      <c r="B38" s="77"/>
      <c r="C38" s="6" t="s">
        <v>16</v>
      </c>
      <c r="D38" s="6">
        <v>22</v>
      </c>
      <c r="E38" s="6">
        <v>14</v>
      </c>
      <c r="F38" s="6">
        <v>-21</v>
      </c>
      <c r="G38" s="6">
        <v>5</v>
      </c>
    </row>
    <row r="39" spans="2:11" x14ac:dyDescent="0.25">
      <c r="B39" s="77"/>
      <c r="C39" s="7" t="s">
        <v>10</v>
      </c>
      <c r="D39" s="6">
        <v>22</v>
      </c>
      <c r="E39" s="6">
        <v>18</v>
      </c>
      <c r="F39" s="6">
        <v>-21</v>
      </c>
      <c r="G39" s="6">
        <v>5</v>
      </c>
    </row>
    <row r="40" spans="2:11" x14ac:dyDescent="0.25">
      <c r="B40" s="77"/>
      <c r="C40" s="6" t="s">
        <v>16</v>
      </c>
      <c r="D40" s="6">
        <v>22</v>
      </c>
      <c r="E40" s="6">
        <v>18</v>
      </c>
      <c r="F40" s="6">
        <v>21</v>
      </c>
      <c r="G40" s="6">
        <v>5</v>
      </c>
      <c r="K40" t="s">
        <v>52</v>
      </c>
    </row>
    <row r="41" spans="2:11" x14ac:dyDescent="0.25">
      <c r="B41" s="77"/>
      <c r="C41" s="7" t="s">
        <v>17</v>
      </c>
      <c r="D41" s="6">
        <v>23</v>
      </c>
      <c r="E41" s="6">
        <v>29</v>
      </c>
      <c r="F41" s="6">
        <v>21</v>
      </c>
      <c r="G41" s="6">
        <v>5</v>
      </c>
    </row>
    <row r="42" spans="2:11" x14ac:dyDescent="0.25">
      <c r="B42" s="77"/>
      <c r="C42" s="6" t="s">
        <v>16</v>
      </c>
      <c r="D42" s="6">
        <v>24</v>
      </c>
      <c r="E42" s="6">
        <v>13</v>
      </c>
      <c r="F42" s="6">
        <v>-21</v>
      </c>
      <c r="G42" s="6">
        <v>5</v>
      </c>
    </row>
    <row r="43" spans="2:11" x14ac:dyDescent="0.25">
      <c r="B43" s="77"/>
      <c r="C43" s="6" t="s">
        <v>16</v>
      </c>
      <c r="D43" s="6">
        <v>25</v>
      </c>
      <c r="E43" s="6">
        <v>7</v>
      </c>
      <c r="F43" s="6">
        <v>21</v>
      </c>
      <c r="G43" s="6">
        <v>5</v>
      </c>
    </row>
    <row r="44" spans="2:11" x14ac:dyDescent="0.25">
      <c r="B44" s="77"/>
      <c r="C44" s="7" t="s">
        <v>17</v>
      </c>
      <c r="D44" s="6">
        <v>25</v>
      </c>
      <c r="E44" s="6">
        <v>12</v>
      </c>
      <c r="F44" s="6">
        <v>-21</v>
      </c>
      <c r="G44" s="6">
        <v>14</v>
      </c>
    </row>
    <row r="45" spans="2:11" x14ac:dyDescent="0.25">
      <c r="B45" s="77"/>
      <c r="C45" s="7" t="s">
        <v>10</v>
      </c>
      <c r="D45" s="6">
        <v>25</v>
      </c>
      <c r="E45" s="6">
        <v>21</v>
      </c>
      <c r="F45" s="6">
        <v>21</v>
      </c>
      <c r="G45" s="6">
        <v>15</v>
      </c>
    </row>
    <row r="46" spans="2:11" x14ac:dyDescent="0.25">
      <c r="B46" s="6" t="s">
        <v>14</v>
      </c>
      <c r="C46" s="80"/>
      <c r="D46" s="81"/>
      <c r="E46" s="81"/>
      <c r="F46" s="82"/>
      <c r="G46" s="8">
        <f>SUM(G8:G45)</f>
        <v>213</v>
      </c>
    </row>
    <row r="96" spans="2:7" x14ac:dyDescent="0.25">
      <c r="B96" s="1"/>
      <c r="C96" s="1"/>
      <c r="D96" s="1"/>
      <c r="E96" s="1"/>
      <c r="F96" s="1"/>
      <c r="G96" s="1"/>
    </row>
    <row r="97" spans="2:7" x14ac:dyDescent="0.25">
      <c r="B97" s="1"/>
      <c r="C97" s="1"/>
      <c r="D97" s="1"/>
      <c r="E97" s="1"/>
      <c r="F97" s="1"/>
      <c r="G97" s="1"/>
    </row>
    <row r="98" spans="2:7" x14ac:dyDescent="0.25">
      <c r="B98" s="1"/>
      <c r="C98" s="1"/>
      <c r="D98" s="1"/>
      <c r="E98" s="1"/>
      <c r="F98" s="1"/>
      <c r="G98" s="1"/>
    </row>
    <row r="99" spans="2:7" x14ac:dyDescent="0.25">
      <c r="B99" s="1"/>
      <c r="C99" s="1"/>
      <c r="D99" s="1"/>
      <c r="E99" s="1"/>
      <c r="F99" s="1"/>
      <c r="G99" s="1"/>
    </row>
    <row r="100" spans="2:7" x14ac:dyDescent="0.25">
      <c r="B100" s="1"/>
      <c r="C100" s="1"/>
      <c r="D100" s="1"/>
      <c r="E100" s="1"/>
      <c r="F100" s="1"/>
      <c r="G100" s="1"/>
    </row>
    <row r="101" spans="2:7" x14ac:dyDescent="0.25">
      <c r="B101" s="1"/>
      <c r="C101" s="1"/>
      <c r="D101" s="1"/>
      <c r="E101" s="1"/>
      <c r="F101" s="1"/>
      <c r="G101" s="1"/>
    </row>
    <row r="102" spans="2:7" x14ac:dyDescent="0.25">
      <c r="B102" s="1"/>
      <c r="C102" s="1"/>
      <c r="D102" s="1"/>
      <c r="E102" s="1"/>
      <c r="F102" s="1"/>
      <c r="G102" s="1"/>
    </row>
    <row r="103" spans="2:7" x14ac:dyDescent="0.25">
      <c r="B103" s="1"/>
      <c r="C103" s="1"/>
      <c r="D103" s="1"/>
      <c r="E103" s="1"/>
      <c r="F103" s="1"/>
      <c r="G103" s="1"/>
    </row>
    <row r="104" spans="2:7" x14ac:dyDescent="0.25">
      <c r="B104" s="1"/>
      <c r="C104" s="1"/>
      <c r="D104" s="1"/>
      <c r="E104" s="1"/>
      <c r="F104" s="1"/>
      <c r="G104" s="1"/>
    </row>
    <row r="105" spans="2:7" x14ac:dyDescent="0.25">
      <c r="B105" s="1"/>
      <c r="C105" s="1"/>
      <c r="D105" s="1"/>
      <c r="E105" s="1"/>
      <c r="F105" s="1"/>
      <c r="G105" s="1"/>
    </row>
    <row r="106" spans="2:7" x14ac:dyDescent="0.25">
      <c r="B106" s="1"/>
      <c r="C106" s="1"/>
      <c r="D106" s="1"/>
      <c r="E106" s="1"/>
      <c r="F106" s="1"/>
      <c r="G106" s="1"/>
    </row>
    <row r="107" spans="2:7" x14ac:dyDescent="0.25">
      <c r="B107" s="1"/>
      <c r="C107" s="1"/>
      <c r="D107" s="1"/>
      <c r="E107" s="1"/>
      <c r="F107" s="1"/>
      <c r="G107" s="1"/>
    </row>
    <row r="108" spans="2:7" x14ac:dyDescent="0.25">
      <c r="B108" s="1"/>
      <c r="C108" s="1"/>
      <c r="D108" s="1"/>
      <c r="E108" s="1"/>
      <c r="F108" s="1"/>
      <c r="G108" s="1"/>
    </row>
    <row r="109" spans="2:7" x14ac:dyDescent="0.25">
      <c r="B109" s="1"/>
      <c r="C109" s="1"/>
      <c r="D109" s="1"/>
      <c r="E109" s="1"/>
      <c r="F109" s="1"/>
      <c r="G109" s="1"/>
    </row>
    <row r="110" spans="2:7" x14ac:dyDescent="0.25">
      <c r="B110" s="1"/>
      <c r="C110" s="1"/>
      <c r="D110" s="1"/>
      <c r="E110" s="1"/>
      <c r="F110" s="1"/>
      <c r="G110" s="1"/>
    </row>
    <row r="111" spans="2:7" x14ac:dyDescent="0.25">
      <c r="B111" s="1"/>
      <c r="C111" s="1"/>
      <c r="D111" s="1"/>
      <c r="E111" s="1"/>
      <c r="F111" s="1"/>
      <c r="G111" s="1"/>
    </row>
    <row r="112" spans="2:7" x14ac:dyDescent="0.25">
      <c r="B112" s="1"/>
      <c r="C112" s="1"/>
      <c r="D112" s="1"/>
      <c r="E112" s="1"/>
      <c r="F112" s="1"/>
      <c r="G112" s="1"/>
    </row>
    <row r="113" spans="2:7" x14ac:dyDescent="0.25">
      <c r="B113" s="1"/>
      <c r="C113" s="1"/>
      <c r="D113" s="1"/>
      <c r="E113" s="1"/>
      <c r="F113" s="1"/>
      <c r="G113" s="1"/>
    </row>
    <row r="114" spans="2:7" x14ac:dyDescent="0.25">
      <c r="B114" s="1"/>
      <c r="C114" s="1"/>
      <c r="D114" s="1"/>
      <c r="E114" s="1"/>
      <c r="F114" s="1"/>
      <c r="G114" s="1"/>
    </row>
    <row r="115" spans="2:7" x14ac:dyDescent="0.25">
      <c r="B115" s="1"/>
      <c r="C115" s="1"/>
      <c r="D115" s="1"/>
      <c r="E115" s="1"/>
      <c r="F115" s="1"/>
      <c r="G115" s="1"/>
    </row>
    <row r="116" spans="2:7" x14ac:dyDescent="0.25">
      <c r="B116" s="1"/>
      <c r="C116" s="1"/>
      <c r="D116" s="1"/>
      <c r="E116" s="1"/>
      <c r="F116" s="1"/>
      <c r="G116" s="1"/>
    </row>
    <row r="117" spans="2:7" x14ac:dyDescent="0.25">
      <c r="B117" s="1"/>
      <c r="C117" s="1"/>
      <c r="D117" s="1"/>
      <c r="E117" s="1"/>
      <c r="F117" s="1"/>
      <c r="G117" s="1"/>
    </row>
    <row r="118" spans="2:7" x14ac:dyDescent="0.25">
      <c r="B118" s="1"/>
      <c r="C118" s="1"/>
      <c r="D118" s="1"/>
      <c r="E118" s="1"/>
      <c r="F118" s="1"/>
      <c r="G118" s="1"/>
    </row>
    <row r="119" spans="2:7" x14ac:dyDescent="0.25">
      <c r="B119" s="1"/>
      <c r="C119" s="1"/>
      <c r="D119" s="1"/>
      <c r="E119" s="1"/>
      <c r="F119" s="1"/>
      <c r="G119" s="1"/>
    </row>
    <row r="120" spans="2:7" x14ac:dyDescent="0.25">
      <c r="B120" s="1"/>
      <c r="C120" s="1"/>
      <c r="D120" s="1"/>
      <c r="E120" s="1"/>
      <c r="F120" s="1"/>
      <c r="G120" s="1"/>
    </row>
    <row r="121" spans="2:7" x14ac:dyDescent="0.25">
      <c r="B121" s="1"/>
      <c r="C121" s="1"/>
      <c r="D121" s="1"/>
      <c r="E121" s="1"/>
      <c r="F121" s="1"/>
      <c r="G121" s="1"/>
    </row>
    <row r="122" spans="2:7" x14ac:dyDescent="0.25">
      <c r="B122" s="1"/>
      <c r="C122" s="1"/>
      <c r="D122" s="1"/>
      <c r="E122" s="1"/>
      <c r="F122" s="1"/>
      <c r="G122" s="1"/>
    </row>
    <row r="123" spans="2:7" x14ac:dyDescent="0.25">
      <c r="B123" s="1"/>
      <c r="C123" s="1"/>
      <c r="D123" s="1"/>
      <c r="E123" s="1"/>
      <c r="F123" s="1"/>
      <c r="G123" s="1"/>
    </row>
    <row r="124" spans="2:7" x14ac:dyDescent="0.25">
      <c r="B124" s="1"/>
      <c r="C124" s="1"/>
      <c r="D124" s="1"/>
      <c r="E124" s="1"/>
      <c r="F124" s="1"/>
      <c r="G124" s="1"/>
    </row>
    <row r="125" spans="2:7" x14ac:dyDescent="0.25">
      <c r="B125" s="1"/>
      <c r="C125" s="1"/>
      <c r="D125" s="1"/>
      <c r="E125" s="1"/>
      <c r="F125" s="1"/>
      <c r="G125" s="1"/>
    </row>
    <row r="126" spans="2:7" x14ac:dyDescent="0.25">
      <c r="B126" s="1"/>
      <c r="C126" s="1"/>
      <c r="D126" s="1"/>
      <c r="E126" s="1"/>
      <c r="F126" s="1"/>
      <c r="G126" s="1"/>
    </row>
    <row r="127" spans="2:7" x14ac:dyDescent="0.25">
      <c r="B127" s="1"/>
      <c r="C127" s="1"/>
      <c r="D127" s="1"/>
      <c r="E127" s="1"/>
      <c r="F127" s="1"/>
      <c r="G127" s="1"/>
    </row>
    <row r="128" spans="2:7" x14ac:dyDescent="0.25">
      <c r="B128" s="1"/>
      <c r="C128" s="1"/>
      <c r="D128" s="1"/>
      <c r="E128" s="1"/>
      <c r="F128" s="1"/>
      <c r="G128" s="1"/>
    </row>
    <row r="129" spans="2:7" x14ac:dyDescent="0.25">
      <c r="B129" s="1"/>
      <c r="C129" s="1"/>
      <c r="D129" s="1"/>
      <c r="E129" s="1"/>
      <c r="F129" s="1"/>
      <c r="G129" s="1"/>
    </row>
    <row r="130" spans="2:7" x14ac:dyDescent="0.25">
      <c r="B130" s="1"/>
      <c r="C130" s="1"/>
      <c r="D130" s="1"/>
      <c r="E130" s="1"/>
      <c r="F130" s="1"/>
      <c r="G130" s="1"/>
    </row>
    <row r="131" spans="2:7" x14ac:dyDescent="0.25">
      <c r="B131" s="1"/>
      <c r="C131" s="1"/>
      <c r="D131" s="1"/>
      <c r="E131" s="1"/>
      <c r="F131" s="1"/>
      <c r="G131" s="1"/>
    </row>
    <row r="132" spans="2:7" x14ac:dyDescent="0.25">
      <c r="B132" s="1"/>
      <c r="C132" s="1"/>
      <c r="D132" s="1"/>
      <c r="E132" s="1"/>
      <c r="F132" s="1"/>
      <c r="G132" s="1"/>
    </row>
    <row r="133" spans="2:7" x14ac:dyDescent="0.25">
      <c r="B133" s="1"/>
      <c r="C133" s="1"/>
      <c r="D133" s="1"/>
      <c r="E133" s="1"/>
      <c r="F133" s="1"/>
      <c r="G133" s="1"/>
    </row>
    <row r="134" spans="2:7" x14ac:dyDescent="0.25">
      <c r="B134" s="1"/>
      <c r="C134" s="1"/>
      <c r="D134" s="1"/>
      <c r="E134" s="1"/>
      <c r="F134" s="1"/>
      <c r="G134" s="1"/>
    </row>
    <row r="135" spans="2:7" x14ac:dyDescent="0.25">
      <c r="B135" s="1"/>
      <c r="C135" s="1"/>
      <c r="D135" s="1"/>
      <c r="E135" s="1"/>
      <c r="F135" s="1"/>
      <c r="G135" s="1"/>
    </row>
    <row r="136" spans="2:7" x14ac:dyDescent="0.25">
      <c r="B136" s="1"/>
      <c r="C136" s="1"/>
      <c r="D136" s="1"/>
      <c r="E136" s="1"/>
      <c r="F136" s="1"/>
      <c r="G136" s="1"/>
    </row>
    <row r="137" spans="2:7" x14ac:dyDescent="0.25">
      <c r="B137" s="1"/>
      <c r="C137" s="1"/>
      <c r="D137" s="1"/>
      <c r="E137" s="1"/>
      <c r="F137" s="1"/>
      <c r="G137" s="1"/>
    </row>
    <row r="138" spans="2:7" x14ac:dyDescent="0.25">
      <c r="B138" s="1"/>
      <c r="C138" s="1"/>
      <c r="D138" s="1"/>
      <c r="E138" s="1"/>
      <c r="F138" s="1"/>
      <c r="G138" s="1"/>
    </row>
    <row r="139" spans="2:7" x14ac:dyDescent="0.25">
      <c r="B139" s="1"/>
      <c r="C139" s="1"/>
      <c r="D139" s="1"/>
      <c r="E139" s="1"/>
      <c r="F139" s="1"/>
      <c r="G139" s="1"/>
    </row>
    <row r="140" spans="2:7" x14ac:dyDescent="0.25">
      <c r="B140" s="1"/>
      <c r="C140" s="1"/>
      <c r="D140" s="1"/>
      <c r="E140" s="1"/>
      <c r="F140" s="1"/>
      <c r="G140" s="1"/>
    </row>
    <row r="141" spans="2:7" x14ac:dyDescent="0.25">
      <c r="B141" s="1"/>
      <c r="C141" s="1"/>
      <c r="D141" s="1"/>
      <c r="E141" s="1"/>
      <c r="F141" s="1"/>
      <c r="G141" s="1"/>
    </row>
    <row r="142" spans="2:7" x14ac:dyDescent="0.25">
      <c r="B142" s="1"/>
      <c r="C142" s="1"/>
      <c r="D142" s="1"/>
      <c r="E142" s="1"/>
      <c r="F142" s="1"/>
      <c r="G142" s="1"/>
    </row>
    <row r="143" spans="2:7" x14ac:dyDescent="0.25">
      <c r="B143" s="1"/>
      <c r="C143" s="1"/>
      <c r="D143" s="1"/>
      <c r="E143" s="1"/>
      <c r="F143" s="1"/>
      <c r="G143" s="1"/>
    </row>
    <row r="144" spans="2:7" x14ac:dyDescent="0.25">
      <c r="B144" s="1"/>
      <c r="C144" s="1"/>
      <c r="D144" s="1"/>
      <c r="E144" s="1"/>
      <c r="F144" s="1"/>
      <c r="G144" s="1"/>
    </row>
    <row r="145" spans="2:7" x14ac:dyDescent="0.25">
      <c r="B145" s="1"/>
      <c r="C145" s="1"/>
      <c r="D145" s="1"/>
      <c r="E145" s="1"/>
      <c r="F145" s="1"/>
      <c r="G145" s="1"/>
    </row>
    <row r="146" spans="2:7" x14ac:dyDescent="0.25">
      <c r="B146" s="1"/>
      <c r="C146" s="1"/>
      <c r="D146" s="1"/>
      <c r="E146" s="1"/>
      <c r="F146" s="1"/>
      <c r="G146" s="1"/>
    </row>
    <row r="147" spans="2:7" x14ac:dyDescent="0.25">
      <c r="B147" s="1"/>
      <c r="C147" s="1"/>
      <c r="D147" s="1"/>
      <c r="E147" s="1"/>
      <c r="F147" s="1"/>
      <c r="G147" s="1"/>
    </row>
    <row r="148" spans="2:7" x14ac:dyDescent="0.25">
      <c r="B148" s="1"/>
      <c r="C148" s="1"/>
      <c r="D148" s="1"/>
      <c r="E148" s="1"/>
      <c r="F148" s="1"/>
      <c r="G148" s="1"/>
    </row>
    <row r="149" spans="2:7" x14ac:dyDescent="0.25">
      <c r="B149" s="1"/>
      <c r="C149" s="1"/>
      <c r="D149" s="1"/>
      <c r="E149" s="1"/>
      <c r="F149" s="1"/>
      <c r="G149" s="1"/>
    </row>
    <row r="150" spans="2:7" x14ac:dyDescent="0.25">
      <c r="B150" s="1"/>
      <c r="C150" s="1"/>
      <c r="D150" s="1"/>
      <c r="E150" s="1"/>
      <c r="F150" s="1"/>
      <c r="G150" s="1"/>
    </row>
    <row r="151" spans="2:7" x14ac:dyDescent="0.25">
      <c r="B151" s="1"/>
      <c r="C151" s="1"/>
      <c r="D151" s="1"/>
      <c r="E151" s="1"/>
      <c r="F151" s="1"/>
      <c r="G151" s="1"/>
    </row>
    <row r="152" spans="2:7" x14ac:dyDescent="0.25">
      <c r="B152" s="1"/>
      <c r="C152" s="1"/>
      <c r="D152" s="1"/>
      <c r="E152" s="1"/>
      <c r="F152" s="1"/>
      <c r="G152" s="1"/>
    </row>
    <row r="153" spans="2:7" x14ac:dyDescent="0.25">
      <c r="B153" s="1"/>
      <c r="C153" s="1"/>
      <c r="D153" s="1"/>
      <c r="E153" s="1"/>
      <c r="F153" s="1"/>
      <c r="G153" s="1"/>
    </row>
    <row r="154" spans="2:7" x14ac:dyDescent="0.25">
      <c r="B154" s="1"/>
      <c r="C154" s="1"/>
      <c r="D154" s="1"/>
      <c r="E154" s="1"/>
      <c r="F154" s="1"/>
      <c r="G154" s="1"/>
    </row>
    <row r="155" spans="2:7" x14ac:dyDescent="0.25">
      <c r="B155" s="1"/>
      <c r="C155" s="1"/>
      <c r="D155" s="1"/>
      <c r="E155" s="1"/>
      <c r="F155" s="1"/>
      <c r="G155" s="1"/>
    </row>
    <row r="156" spans="2:7" x14ac:dyDescent="0.25">
      <c r="B156" s="1"/>
      <c r="C156" s="1"/>
      <c r="D156" s="1"/>
      <c r="E156" s="1"/>
      <c r="F156" s="1"/>
      <c r="G156" s="1"/>
    </row>
    <row r="157" spans="2:7" x14ac:dyDescent="0.25">
      <c r="B157" s="1"/>
      <c r="C157" s="1"/>
      <c r="D157" s="1"/>
      <c r="E157" s="1"/>
      <c r="F157" s="1"/>
      <c r="G157" s="1"/>
    </row>
    <row r="158" spans="2:7" x14ac:dyDescent="0.25">
      <c r="B158" s="1"/>
      <c r="C158" s="1"/>
      <c r="D158" s="1"/>
      <c r="E158" s="1"/>
      <c r="F158" s="1"/>
      <c r="G158" s="1"/>
    </row>
    <row r="159" spans="2:7" x14ac:dyDescent="0.25">
      <c r="B159" s="1"/>
      <c r="C159" s="1"/>
      <c r="D159" s="1"/>
      <c r="E159" s="1"/>
      <c r="F159" s="1"/>
      <c r="G159" s="1"/>
    </row>
    <row r="160" spans="2:7" x14ac:dyDescent="0.25">
      <c r="B160" s="1"/>
      <c r="C160" s="1"/>
      <c r="D160" s="1"/>
      <c r="E160" s="1"/>
      <c r="F160" s="1"/>
      <c r="G160" s="1"/>
    </row>
    <row r="161" spans="2:7" x14ac:dyDescent="0.25">
      <c r="B161" s="1"/>
      <c r="C161" s="1"/>
      <c r="D161" s="1"/>
      <c r="E161" s="1"/>
      <c r="F161" s="1"/>
      <c r="G161" s="1"/>
    </row>
    <row r="162" spans="2:7" x14ac:dyDescent="0.25">
      <c r="B162" s="1"/>
      <c r="C162" s="1"/>
      <c r="D162" s="1"/>
      <c r="E162" s="1"/>
      <c r="F162" s="1"/>
      <c r="G162" s="1"/>
    </row>
    <row r="163" spans="2:7" x14ac:dyDescent="0.25">
      <c r="B163" s="1"/>
      <c r="C163" s="1"/>
      <c r="D163" s="1"/>
      <c r="E163" s="1"/>
      <c r="F163" s="1"/>
      <c r="G163" s="1"/>
    </row>
    <row r="164" spans="2:7" x14ac:dyDescent="0.25">
      <c r="B164" s="1"/>
      <c r="C164" s="1"/>
      <c r="D164" s="1"/>
      <c r="E164" s="1"/>
      <c r="F164" s="1"/>
      <c r="G164" s="1"/>
    </row>
    <row r="165" spans="2:7" x14ac:dyDescent="0.25">
      <c r="B165" s="1"/>
      <c r="C165" s="1"/>
      <c r="D165" s="1"/>
      <c r="E165" s="1"/>
      <c r="F165" s="1"/>
      <c r="G165" s="1"/>
    </row>
    <row r="166" spans="2:7" x14ac:dyDescent="0.25">
      <c r="B166" s="1"/>
      <c r="C166" s="1"/>
      <c r="D166" s="1"/>
      <c r="E166" s="1"/>
      <c r="F166" s="1"/>
      <c r="G166" s="1"/>
    </row>
    <row r="167" spans="2:7" x14ac:dyDescent="0.25">
      <c r="B167" s="1"/>
      <c r="C167" s="1"/>
      <c r="D167" s="1"/>
      <c r="E167" s="1"/>
      <c r="F167" s="1"/>
      <c r="G167" s="1"/>
    </row>
    <row r="168" spans="2:7" x14ac:dyDescent="0.25">
      <c r="B168" s="1"/>
      <c r="C168" s="1"/>
      <c r="D168" s="1"/>
      <c r="E168" s="1"/>
      <c r="F168" s="1"/>
      <c r="G168" s="1"/>
    </row>
    <row r="169" spans="2:7" x14ac:dyDescent="0.25">
      <c r="B169" s="1"/>
      <c r="C169" s="1"/>
      <c r="D169" s="1"/>
      <c r="E169" s="1"/>
      <c r="F169" s="1"/>
      <c r="G169" s="1"/>
    </row>
    <row r="170" spans="2:7" x14ac:dyDescent="0.25">
      <c r="B170" s="1"/>
      <c r="C170" s="1"/>
      <c r="D170" s="1"/>
      <c r="E170" s="1"/>
      <c r="F170" s="1"/>
      <c r="G170" s="1"/>
    </row>
    <row r="171" spans="2:7" x14ac:dyDescent="0.25">
      <c r="B171" s="1"/>
      <c r="C171" s="1"/>
      <c r="D171" s="1"/>
      <c r="E171" s="1"/>
      <c r="F171" s="1"/>
      <c r="G171" s="1"/>
    </row>
    <row r="172" spans="2:7" x14ac:dyDescent="0.25">
      <c r="B172" s="1"/>
      <c r="C172" s="1"/>
      <c r="D172" s="1"/>
      <c r="E172" s="1"/>
      <c r="F172" s="1"/>
      <c r="G172" s="1"/>
    </row>
    <row r="173" spans="2:7" x14ac:dyDescent="0.25">
      <c r="B173" s="1"/>
      <c r="C173" s="1"/>
      <c r="D173" s="1"/>
      <c r="E173" s="1"/>
      <c r="F173" s="1"/>
      <c r="G173" s="1"/>
    </row>
    <row r="174" spans="2:7" x14ac:dyDescent="0.25">
      <c r="B174" s="1"/>
      <c r="C174" s="1"/>
      <c r="D174" s="1"/>
      <c r="E174" s="1"/>
      <c r="F174" s="1"/>
      <c r="G174" s="1"/>
    </row>
    <row r="175" spans="2:7" x14ac:dyDescent="0.25">
      <c r="B175" s="1"/>
      <c r="C175" s="1"/>
      <c r="D175" s="1"/>
      <c r="E175" s="1"/>
      <c r="F175" s="1"/>
      <c r="G175" s="1"/>
    </row>
    <row r="176" spans="2:7" x14ac:dyDescent="0.25">
      <c r="B176" s="1"/>
      <c r="C176" s="1"/>
      <c r="D176" s="1"/>
      <c r="E176" s="1"/>
      <c r="F176" s="1"/>
      <c r="G176" s="1"/>
    </row>
    <row r="177" spans="2:7" x14ac:dyDescent="0.25">
      <c r="B177" s="1"/>
      <c r="C177" s="1"/>
      <c r="D177" s="1"/>
      <c r="E177" s="1"/>
      <c r="F177" s="1"/>
      <c r="G177" s="1"/>
    </row>
    <row r="178" spans="2:7" x14ac:dyDescent="0.25">
      <c r="B178" s="1"/>
      <c r="C178" s="1"/>
      <c r="D178" s="1"/>
      <c r="E178" s="1"/>
      <c r="F178" s="1"/>
      <c r="G178" s="1"/>
    </row>
    <row r="179" spans="2:7" x14ac:dyDescent="0.25">
      <c r="B179" s="1"/>
      <c r="C179" s="1"/>
      <c r="D179" s="1"/>
      <c r="E179" s="1"/>
      <c r="F179" s="1"/>
      <c r="G179" s="1"/>
    </row>
    <row r="180" spans="2:7" x14ac:dyDescent="0.25">
      <c r="B180" s="1"/>
      <c r="C180" s="1"/>
      <c r="D180" s="1"/>
      <c r="E180" s="1"/>
      <c r="F180" s="1"/>
      <c r="G180" s="1"/>
    </row>
    <row r="181" spans="2:7" x14ac:dyDescent="0.25">
      <c r="B181" s="1"/>
      <c r="C181" s="1"/>
      <c r="D181" s="1"/>
      <c r="E181" s="1"/>
      <c r="F181" s="1"/>
      <c r="G181" s="1"/>
    </row>
    <row r="182" spans="2:7" x14ac:dyDescent="0.25">
      <c r="B182" s="1"/>
      <c r="C182" s="1"/>
      <c r="D182" s="1"/>
      <c r="E182" s="1"/>
      <c r="F182" s="1"/>
      <c r="G182" s="1"/>
    </row>
    <row r="183" spans="2:7" x14ac:dyDescent="0.25">
      <c r="B183" s="1"/>
      <c r="C183" s="1"/>
      <c r="D183" s="1"/>
      <c r="E183" s="1"/>
      <c r="F183" s="1"/>
      <c r="G183" s="1"/>
    </row>
    <row r="184" spans="2:7" x14ac:dyDescent="0.25">
      <c r="B184" s="1"/>
      <c r="C184" s="1"/>
      <c r="D184" s="1"/>
      <c r="E184" s="1"/>
      <c r="F184" s="1"/>
      <c r="G184" s="1"/>
    </row>
    <row r="185" spans="2:7" x14ac:dyDescent="0.25">
      <c r="B185" s="1"/>
      <c r="C185" s="1"/>
      <c r="D185" s="1"/>
      <c r="E185" s="1"/>
      <c r="F185" s="1"/>
      <c r="G185" s="1"/>
    </row>
    <row r="186" spans="2:7" x14ac:dyDescent="0.25">
      <c r="B186" s="1"/>
      <c r="C186" s="1"/>
      <c r="D186" s="1"/>
      <c r="E186" s="1"/>
      <c r="F186" s="1"/>
      <c r="G186" s="1"/>
    </row>
    <row r="187" spans="2:7" x14ac:dyDescent="0.25">
      <c r="B187" s="1"/>
      <c r="C187" s="1"/>
      <c r="D187" s="1"/>
      <c r="E187" s="1"/>
      <c r="F187" s="1"/>
      <c r="G187" s="1"/>
    </row>
    <row r="188" spans="2:7" x14ac:dyDescent="0.25">
      <c r="B188" s="1"/>
      <c r="C188" s="1"/>
      <c r="D188" s="1"/>
      <c r="E188" s="1"/>
      <c r="F188" s="1"/>
      <c r="G188" s="1"/>
    </row>
    <row r="189" spans="2:7" x14ac:dyDescent="0.25">
      <c r="B189" s="1"/>
      <c r="C189" s="1"/>
      <c r="D189" s="1"/>
      <c r="E189" s="1"/>
      <c r="F189" s="1"/>
      <c r="G189" s="1"/>
    </row>
    <row r="190" spans="2:7" x14ac:dyDescent="0.25">
      <c r="B190" s="1"/>
      <c r="C190" s="1"/>
      <c r="D190" s="1"/>
      <c r="E190" s="1"/>
      <c r="F190" s="1"/>
      <c r="G190" s="1"/>
    </row>
  </sheetData>
  <mergeCells count="5">
    <mergeCell ref="C46:F46"/>
    <mergeCell ref="B6:B7"/>
    <mergeCell ref="C6:C7"/>
    <mergeCell ref="D6:D7"/>
    <mergeCell ref="B8:B45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02468-ABDF-4C23-92DD-FC14FD3ECC1E}">
  <dimension ref="B2:G184"/>
  <sheetViews>
    <sheetView topLeftCell="A7" workbookViewId="0">
      <selection activeCell="K57" sqref="K57"/>
    </sheetView>
  </sheetViews>
  <sheetFormatPr defaultRowHeight="15" x14ac:dyDescent="0.25"/>
  <cols>
    <col min="2" max="7" width="14.28515625" customWidth="1"/>
  </cols>
  <sheetData>
    <row r="2" spans="2:7" x14ac:dyDescent="0.25">
      <c r="B2" s="2" t="s">
        <v>8</v>
      </c>
      <c r="C2" t="s">
        <v>9</v>
      </c>
    </row>
    <row r="3" spans="2:7" x14ac:dyDescent="0.25">
      <c r="B3" s="2" t="s">
        <v>8</v>
      </c>
      <c r="C3" s="3" t="s">
        <v>11</v>
      </c>
    </row>
    <row r="4" spans="2:7" x14ac:dyDescent="0.25">
      <c r="B4" s="2" t="s">
        <v>8</v>
      </c>
      <c r="C4" s="3" t="s">
        <v>18</v>
      </c>
    </row>
    <row r="6" spans="2:7" x14ac:dyDescent="0.25">
      <c r="B6" s="79" t="s">
        <v>0</v>
      </c>
      <c r="C6" s="79" t="s">
        <v>1</v>
      </c>
      <c r="D6" s="79" t="s">
        <v>2</v>
      </c>
      <c r="E6" s="9" t="s">
        <v>3</v>
      </c>
      <c r="F6" s="9" t="s">
        <v>4</v>
      </c>
      <c r="G6" s="9" t="s">
        <v>5</v>
      </c>
    </row>
    <row r="7" spans="2:7" ht="15.75" thickBot="1" x14ac:dyDescent="0.3">
      <c r="B7" s="71"/>
      <c r="C7" s="71"/>
      <c r="D7" s="71"/>
      <c r="E7" s="10" t="s">
        <v>6</v>
      </c>
      <c r="F7" s="10" t="s">
        <v>6</v>
      </c>
      <c r="G7" s="10" t="s">
        <v>7</v>
      </c>
    </row>
    <row r="8" spans="2:7" x14ac:dyDescent="0.25">
      <c r="B8" s="63">
        <v>5785</v>
      </c>
      <c r="C8" s="6" t="s">
        <v>16</v>
      </c>
      <c r="D8" s="6">
        <v>1</v>
      </c>
      <c r="E8" s="6">
        <v>15</v>
      </c>
      <c r="F8" s="6">
        <v>21</v>
      </c>
      <c r="G8" s="6">
        <v>5</v>
      </c>
    </row>
    <row r="9" spans="2:7" x14ac:dyDescent="0.25">
      <c r="B9" s="77"/>
      <c r="C9" s="6" t="s">
        <v>10</v>
      </c>
      <c r="D9" s="6">
        <v>2</v>
      </c>
      <c r="E9" s="6">
        <v>10</v>
      </c>
      <c r="F9" s="6">
        <v>21</v>
      </c>
      <c r="G9" s="6">
        <v>5</v>
      </c>
    </row>
    <row r="10" spans="2:7" x14ac:dyDescent="0.25">
      <c r="B10" s="77"/>
      <c r="C10" s="6" t="s">
        <v>10</v>
      </c>
      <c r="D10" s="6">
        <v>3</v>
      </c>
      <c r="E10" s="6">
        <v>7</v>
      </c>
      <c r="F10" s="6">
        <v>-21</v>
      </c>
      <c r="G10" s="6">
        <v>5</v>
      </c>
    </row>
    <row r="11" spans="2:7" x14ac:dyDescent="0.25">
      <c r="B11" s="77"/>
      <c r="C11" s="6" t="s">
        <v>10</v>
      </c>
      <c r="D11" s="6">
        <v>3</v>
      </c>
      <c r="E11" s="6">
        <v>15</v>
      </c>
      <c r="F11" s="6">
        <v>-21</v>
      </c>
      <c r="G11" s="6">
        <v>5</v>
      </c>
    </row>
    <row r="12" spans="2:7" x14ac:dyDescent="0.25">
      <c r="B12" s="77"/>
      <c r="C12" s="6" t="s">
        <v>10</v>
      </c>
      <c r="D12" s="6">
        <v>5</v>
      </c>
      <c r="E12" s="6">
        <v>16</v>
      </c>
      <c r="F12" s="6">
        <v>-21</v>
      </c>
      <c r="G12" s="6">
        <v>5</v>
      </c>
    </row>
    <row r="13" spans="2:7" x14ac:dyDescent="0.25">
      <c r="B13" s="77"/>
      <c r="C13" s="6" t="s">
        <v>10</v>
      </c>
      <c r="D13" s="6">
        <v>6</v>
      </c>
      <c r="E13" s="6">
        <v>26</v>
      </c>
      <c r="F13" s="6">
        <v>-21</v>
      </c>
      <c r="G13" s="6">
        <v>5</v>
      </c>
    </row>
    <row r="14" spans="2:7" x14ac:dyDescent="0.25">
      <c r="B14" s="77"/>
      <c r="C14" s="6" t="s">
        <v>16</v>
      </c>
      <c r="D14" s="6">
        <v>8</v>
      </c>
      <c r="E14" s="6">
        <v>15</v>
      </c>
      <c r="F14" s="6">
        <v>-5</v>
      </c>
      <c r="G14" s="6">
        <v>5</v>
      </c>
    </row>
    <row r="15" spans="2:7" x14ac:dyDescent="0.25">
      <c r="B15" s="77"/>
      <c r="C15" s="6" t="s">
        <v>10</v>
      </c>
      <c r="D15" s="6">
        <v>9</v>
      </c>
      <c r="E15" s="6">
        <v>26</v>
      </c>
      <c r="F15" s="6">
        <v>-21</v>
      </c>
      <c r="G15" s="6">
        <v>5</v>
      </c>
    </row>
    <row r="16" spans="2:7" x14ac:dyDescent="0.25">
      <c r="B16" s="77"/>
      <c r="C16" s="6" t="s">
        <v>10</v>
      </c>
      <c r="D16" s="6">
        <v>11</v>
      </c>
      <c r="E16" s="6">
        <v>5</v>
      </c>
      <c r="F16" s="6">
        <v>-21</v>
      </c>
      <c r="G16" s="6">
        <v>5</v>
      </c>
    </row>
    <row r="17" spans="2:7" x14ac:dyDescent="0.25">
      <c r="B17" s="77"/>
      <c r="C17" s="6" t="s">
        <v>10</v>
      </c>
      <c r="D17" s="6">
        <v>11</v>
      </c>
      <c r="E17" s="6">
        <v>26</v>
      </c>
      <c r="F17" s="6">
        <v>-21</v>
      </c>
      <c r="G17" s="6">
        <v>5</v>
      </c>
    </row>
    <row r="18" spans="2:7" x14ac:dyDescent="0.25">
      <c r="B18" s="77"/>
      <c r="C18" s="6" t="s">
        <v>16</v>
      </c>
      <c r="D18" s="6">
        <v>13</v>
      </c>
      <c r="E18" s="6">
        <v>4</v>
      </c>
      <c r="F18" s="6">
        <v>-12</v>
      </c>
      <c r="G18" s="6">
        <v>5</v>
      </c>
    </row>
    <row r="19" spans="2:7" x14ac:dyDescent="0.25">
      <c r="B19" s="77"/>
      <c r="C19" s="6" t="s">
        <v>16</v>
      </c>
      <c r="D19" s="6">
        <v>14</v>
      </c>
      <c r="E19" s="6">
        <v>8</v>
      </c>
      <c r="F19" s="6">
        <v>21</v>
      </c>
      <c r="G19" s="6">
        <v>5</v>
      </c>
    </row>
    <row r="20" spans="2:7" x14ac:dyDescent="0.25">
      <c r="B20" s="77"/>
      <c r="C20" s="6" t="s">
        <v>10</v>
      </c>
      <c r="D20" s="6">
        <v>14</v>
      </c>
      <c r="E20" s="6">
        <v>25</v>
      </c>
      <c r="F20" s="6">
        <v>21</v>
      </c>
      <c r="G20" s="6">
        <v>5</v>
      </c>
    </row>
    <row r="21" spans="2:7" x14ac:dyDescent="0.25">
      <c r="B21" s="77"/>
      <c r="C21" s="7" t="s">
        <v>17</v>
      </c>
      <c r="D21" s="6">
        <v>15</v>
      </c>
      <c r="E21" s="6">
        <v>27</v>
      </c>
      <c r="F21" s="6">
        <v>-21</v>
      </c>
      <c r="G21" s="6">
        <v>5</v>
      </c>
    </row>
    <row r="22" spans="2:7" x14ac:dyDescent="0.25">
      <c r="B22" s="77"/>
      <c r="C22" s="6" t="s">
        <v>10</v>
      </c>
      <c r="D22" s="6">
        <v>17</v>
      </c>
      <c r="E22" s="6">
        <v>15</v>
      </c>
      <c r="F22" s="6">
        <v>21</v>
      </c>
      <c r="G22" s="6">
        <v>5</v>
      </c>
    </row>
    <row r="23" spans="2:7" x14ac:dyDescent="0.25">
      <c r="B23" s="77"/>
      <c r="C23" s="6" t="s">
        <v>10</v>
      </c>
      <c r="D23" s="6">
        <v>17</v>
      </c>
      <c r="E23" s="6">
        <v>27</v>
      </c>
      <c r="F23" s="6">
        <v>-21</v>
      </c>
      <c r="G23" s="6">
        <v>5</v>
      </c>
    </row>
    <row r="24" spans="2:7" x14ac:dyDescent="0.25">
      <c r="B24" s="77"/>
      <c r="C24" s="6" t="s">
        <v>10</v>
      </c>
      <c r="D24" s="6">
        <v>18</v>
      </c>
      <c r="E24" s="6">
        <v>7</v>
      </c>
      <c r="F24" s="6">
        <v>21</v>
      </c>
      <c r="G24" s="6">
        <v>5</v>
      </c>
    </row>
    <row r="25" spans="2:7" x14ac:dyDescent="0.25">
      <c r="B25" s="77"/>
      <c r="C25" s="6" t="s">
        <v>16</v>
      </c>
      <c r="D25" s="6">
        <v>18</v>
      </c>
      <c r="E25" s="6">
        <v>18</v>
      </c>
      <c r="F25" s="6">
        <v>0</v>
      </c>
      <c r="G25" s="6">
        <v>5</v>
      </c>
    </row>
    <row r="26" spans="2:7" x14ac:dyDescent="0.25">
      <c r="B26" s="77"/>
      <c r="C26" s="6" t="s">
        <v>10</v>
      </c>
      <c r="D26" s="6">
        <v>19</v>
      </c>
      <c r="E26" s="6">
        <v>22</v>
      </c>
      <c r="F26" s="6">
        <v>-21</v>
      </c>
      <c r="G26" s="6">
        <v>5</v>
      </c>
    </row>
    <row r="27" spans="2:7" x14ac:dyDescent="0.25">
      <c r="B27" s="77"/>
      <c r="C27" s="6" t="s">
        <v>10</v>
      </c>
      <c r="D27" s="6">
        <v>20</v>
      </c>
      <c r="E27" s="6">
        <v>13</v>
      </c>
      <c r="F27" s="6">
        <v>21</v>
      </c>
      <c r="G27" s="6">
        <v>5</v>
      </c>
    </row>
    <row r="28" spans="2:7" x14ac:dyDescent="0.25">
      <c r="B28" s="77"/>
      <c r="C28" s="6" t="s">
        <v>10</v>
      </c>
      <c r="D28" s="6">
        <v>20</v>
      </c>
      <c r="E28" s="6">
        <v>18</v>
      </c>
      <c r="F28" s="6">
        <v>21</v>
      </c>
      <c r="G28" s="6">
        <v>5</v>
      </c>
    </row>
    <row r="29" spans="2:7" x14ac:dyDescent="0.25">
      <c r="B29" s="77"/>
      <c r="C29" s="6" t="s">
        <v>10</v>
      </c>
      <c r="D29" s="6">
        <v>20</v>
      </c>
      <c r="E29" s="6">
        <v>23</v>
      </c>
      <c r="F29" s="6">
        <v>21</v>
      </c>
      <c r="G29" s="6">
        <v>5</v>
      </c>
    </row>
    <row r="30" spans="2:7" x14ac:dyDescent="0.25">
      <c r="B30" s="77"/>
      <c r="C30" s="6" t="s">
        <v>10</v>
      </c>
      <c r="D30" s="6">
        <v>21</v>
      </c>
      <c r="E30" s="6">
        <v>8</v>
      </c>
      <c r="F30" s="6">
        <v>-21</v>
      </c>
      <c r="G30" s="6">
        <v>5</v>
      </c>
    </row>
    <row r="31" spans="2:7" x14ac:dyDescent="0.25">
      <c r="B31" s="77"/>
      <c r="C31" s="6" t="s">
        <v>10</v>
      </c>
      <c r="D31" s="6">
        <v>22</v>
      </c>
      <c r="E31" s="6">
        <v>6</v>
      </c>
      <c r="F31" s="6">
        <v>21</v>
      </c>
      <c r="G31" s="6">
        <v>5</v>
      </c>
    </row>
    <row r="32" spans="2:7" x14ac:dyDescent="0.25">
      <c r="B32" s="77"/>
      <c r="C32" s="6" t="s">
        <v>10</v>
      </c>
      <c r="D32" s="6">
        <v>22</v>
      </c>
      <c r="E32" s="6">
        <v>18</v>
      </c>
      <c r="F32" s="6">
        <v>21</v>
      </c>
      <c r="G32" s="6">
        <v>5</v>
      </c>
    </row>
    <row r="33" spans="2:7" x14ac:dyDescent="0.25">
      <c r="B33" s="77"/>
      <c r="C33" s="6" t="s">
        <v>10</v>
      </c>
      <c r="D33" s="6">
        <v>22</v>
      </c>
      <c r="E33" s="6">
        <v>26</v>
      </c>
      <c r="F33" s="6">
        <v>21</v>
      </c>
      <c r="G33" s="6">
        <v>5</v>
      </c>
    </row>
    <row r="34" spans="2:7" x14ac:dyDescent="0.25">
      <c r="B34" s="77"/>
      <c r="C34" s="6" t="s">
        <v>10</v>
      </c>
      <c r="D34" s="6">
        <v>22</v>
      </c>
      <c r="E34" s="6">
        <v>28</v>
      </c>
      <c r="F34" s="6">
        <v>-21</v>
      </c>
      <c r="G34" s="6">
        <v>5</v>
      </c>
    </row>
    <row r="35" spans="2:7" x14ac:dyDescent="0.25">
      <c r="B35" s="77"/>
      <c r="C35" s="6" t="s">
        <v>10</v>
      </c>
      <c r="D35" s="6">
        <v>23</v>
      </c>
      <c r="E35" s="6">
        <v>3</v>
      </c>
      <c r="F35" s="6">
        <v>-21</v>
      </c>
      <c r="G35" s="6">
        <v>5</v>
      </c>
    </row>
    <row r="36" spans="2:7" x14ac:dyDescent="0.25">
      <c r="B36" s="77"/>
      <c r="C36" s="6" t="s">
        <v>10</v>
      </c>
      <c r="D36" s="6">
        <v>23</v>
      </c>
      <c r="E36" s="6">
        <v>15</v>
      </c>
      <c r="F36" s="6">
        <v>-21</v>
      </c>
      <c r="G36" s="6">
        <v>5</v>
      </c>
    </row>
    <row r="37" spans="2:7" x14ac:dyDescent="0.25">
      <c r="B37" s="77"/>
      <c r="C37" s="6" t="s">
        <v>10</v>
      </c>
      <c r="D37" s="6">
        <v>24</v>
      </c>
      <c r="E37" s="6">
        <v>10</v>
      </c>
      <c r="F37" s="6">
        <v>-21</v>
      </c>
      <c r="G37" s="6">
        <v>5</v>
      </c>
    </row>
    <row r="38" spans="2:7" x14ac:dyDescent="0.25">
      <c r="B38" s="77"/>
      <c r="C38" s="7" t="s">
        <v>17</v>
      </c>
      <c r="D38" s="6">
        <v>24</v>
      </c>
      <c r="E38" s="6">
        <v>20</v>
      </c>
      <c r="F38" s="6">
        <v>21</v>
      </c>
      <c r="G38" s="6">
        <v>5</v>
      </c>
    </row>
    <row r="39" spans="2:7" x14ac:dyDescent="0.25">
      <c r="B39" s="77"/>
      <c r="C39" s="6" t="s">
        <v>16</v>
      </c>
      <c r="D39" s="6">
        <v>25</v>
      </c>
      <c r="E39" s="6">
        <v>15</v>
      </c>
      <c r="F39" s="6">
        <v>0</v>
      </c>
      <c r="G39" s="6">
        <v>5</v>
      </c>
    </row>
    <row r="40" spans="2:7" x14ac:dyDescent="0.25">
      <c r="B40" s="77"/>
      <c r="C40" s="6" t="s">
        <v>16</v>
      </c>
      <c r="D40" s="6">
        <v>25</v>
      </c>
      <c r="E40" s="6">
        <v>15</v>
      </c>
      <c r="F40" s="6">
        <v>21</v>
      </c>
      <c r="G40" s="6">
        <v>5</v>
      </c>
    </row>
    <row r="41" spans="2:7" x14ac:dyDescent="0.25">
      <c r="B41" s="6" t="s">
        <v>14</v>
      </c>
      <c r="C41" s="80"/>
      <c r="D41" s="81"/>
      <c r="E41" s="81"/>
      <c r="F41" s="82"/>
      <c r="G41" s="8">
        <f>SUM(G8:G40)</f>
        <v>165</v>
      </c>
    </row>
    <row r="90" spans="2:7" x14ac:dyDescent="0.25">
      <c r="B90" s="1"/>
      <c r="C90" s="1"/>
      <c r="D90" s="1"/>
      <c r="E90" s="1"/>
      <c r="F90" s="1"/>
      <c r="G90" s="1"/>
    </row>
    <row r="91" spans="2:7" x14ac:dyDescent="0.25">
      <c r="B91" s="1"/>
      <c r="C91" s="1"/>
      <c r="D91" s="1"/>
      <c r="E91" s="1"/>
      <c r="F91" s="1"/>
      <c r="G91" s="1"/>
    </row>
    <row r="92" spans="2:7" x14ac:dyDescent="0.25">
      <c r="B92" s="1"/>
      <c r="C92" s="1"/>
      <c r="D92" s="1"/>
      <c r="E92" s="1"/>
      <c r="F92" s="1"/>
      <c r="G92" s="1"/>
    </row>
    <row r="93" spans="2:7" x14ac:dyDescent="0.25">
      <c r="B93" s="1"/>
      <c r="C93" s="1"/>
      <c r="D93" s="1"/>
      <c r="E93" s="1"/>
      <c r="F93" s="1"/>
      <c r="G93" s="1"/>
    </row>
    <row r="94" spans="2:7" x14ac:dyDescent="0.25">
      <c r="B94" s="1"/>
      <c r="C94" s="1"/>
      <c r="D94" s="1"/>
      <c r="E94" s="1"/>
      <c r="F94" s="1"/>
      <c r="G94" s="1"/>
    </row>
    <row r="95" spans="2:7" x14ac:dyDescent="0.25">
      <c r="B95" s="1"/>
      <c r="C95" s="1"/>
      <c r="D95" s="1"/>
      <c r="E95" s="1"/>
      <c r="F95" s="1"/>
      <c r="G95" s="1"/>
    </row>
    <row r="96" spans="2:7" x14ac:dyDescent="0.25">
      <c r="B96" s="1"/>
      <c r="C96" s="1"/>
      <c r="D96" s="1"/>
      <c r="E96" s="1"/>
      <c r="F96" s="1"/>
      <c r="G96" s="1"/>
    </row>
    <row r="97" spans="2:7" x14ac:dyDescent="0.25">
      <c r="B97" s="1"/>
      <c r="C97" s="1"/>
      <c r="D97" s="1"/>
      <c r="E97" s="1"/>
      <c r="F97" s="1"/>
      <c r="G97" s="1"/>
    </row>
    <row r="98" spans="2:7" x14ac:dyDescent="0.25">
      <c r="B98" s="1"/>
      <c r="C98" s="1"/>
      <c r="D98" s="1"/>
      <c r="E98" s="1"/>
      <c r="F98" s="1"/>
      <c r="G98" s="1"/>
    </row>
    <row r="99" spans="2:7" x14ac:dyDescent="0.25">
      <c r="B99" s="1"/>
      <c r="C99" s="1"/>
      <c r="D99" s="1"/>
      <c r="E99" s="1"/>
      <c r="F99" s="1"/>
      <c r="G99" s="1"/>
    </row>
    <row r="100" spans="2:7" x14ac:dyDescent="0.25">
      <c r="B100" s="1"/>
      <c r="C100" s="1"/>
      <c r="D100" s="1"/>
      <c r="E100" s="1"/>
      <c r="F100" s="1"/>
      <c r="G100" s="1"/>
    </row>
    <row r="101" spans="2:7" x14ac:dyDescent="0.25">
      <c r="B101" s="1"/>
      <c r="C101" s="1"/>
      <c r="D101" s="1"/>
      <c r="E101" s="1"/>
      <c r="F101" s="1"/>
      <c r="G101" s="1"/>
    </row>
    <row r="102" spans="2:7" x14ac:dyDescent="0.25">
      <c r="B102" s="1"/>
      <c r="C102" s="1"/>
      <c r="D102" s="1"/>
      <c r="E102" s="1"/>
      <c r="F102" s="1"/>
      <c r="G102" s="1"/>
    </row>
    <row r="103" spans="2:7" x14ac:dyDescent="0.25">
      <c r="B103" s="1"/>
      <c r="C103" s="1"/>
      <c r="D103" s="1"/>
      <c r="E103" s="1"/>
      <c r="F103" s="1"/>
      <c r="G103" s="1"/>
    </row>
    <row r="104" spans="2:7" x14ac:dyDescent="0.25">
      <c r="B104" s="1"/>
      <c r="C104" s="1"/>
      <c r="D104" s="1"/>
      <c r="E104" s="1"/>
      <c r="F104" s="1"/>
      <c r="G104" s="1"/>
    </row>
    <row r="105" spans="2:7" x14ac:dyDescent="0.25">
      <c r="B105" s="1"/>
      <c r="C105" s="1"/>
      <c r="D105" s="1"/>
      <c r="E105" s="1"/>
      <c r="F105" s="1"/>
      <c r="G105" s="1"/>
    </row>
    <row r="106" spans="2:7" x14ac:dyDescent="0.25">
      <c r="B106" s="1"/>
      <c r="C106" s="1"/>
      <c r="D106" s="1"/>
      <c r="E106" s="1"/>
      <c r="F106" s="1"/>
      <c r="G106" s="1"/>
    </row>
    <row r="107" spans="2:7" x14ac:dyDescent="0.25">
      <c r="B107" s="1"/>
      <c r="C107" s="1"/>
      <c r="D107" s="1"/>
      <c r="E107" s="1"/>
      <c r="F107" s="1"/>
      <c r="G107" s="1"/>
    </row>
    <row r="108" spans="2:7" x14ac:dyDescent="0.25">
      <c r="B108" s="1"/>
      <c r="C108" s="1"/>
      <c r="D108" s="1"/>
      <c r="E108" s="1"/>
      <c r="F108" s="1"/>
      <c r="G108" s="1"/>
    </row>
    <row r="109" spans="2:7" x14ac:dyDescent="0.25">
      <c r="B109" s="1"/>
      <c r="C109" s="1"/>
      <c r="D109" s="1"/>
      <c r="E109" s="1"/>
      <c r="F109" s="1"/>
      <c r="G109" s="1"/>
    </row>
    <row r="110" spans="2:7" x14ac:dyDescent="0.25">
      <c r="B110" s="1"/>
      <c r="C110" s="1"/>
      <c r="D110" s="1"/>
      <c r="E110" s="1"/>
      <c r="F110" s="1"/>
      <c r="G110" s="1"/>
    </row>
    <row r="111" spans="2:7" x14ac:dyDescent="0.25">
      <c r="B111" s="1"/>
      <c r="C111" s="1"/>
      <c r="D111" s="1"/>
      <c r="E111" s="1"/>
      <c r="F111" s="1"/>
      <c r="G111" s="1"/>
    </row>
    <row r="112" spans="2:7" x14ac:dyDescent="0.25">
      <c r="B112" s="1"/>
      <c r="C112" s="1"/>
      <c r="D112" s="1"/>
      <c r="E112" s="1"/>
      <c r="F112" s="1"/>
      <c r="G112" s="1"/>
    </row>
    <row r="113" spans="2:7" x14ac:dyDescent="0.25">
      <c r="B113" s="1"/>
      <c r="C113" s="1"/>
      <c r="D113" s="1"/>
      <c r="E113" s="1"/>
      <c r="F113" s="1"/>
      <c r="G113" s="1"/>
    </row>
    <row r="114" spans="2:7" x14ac:dyDescent="0.25">
      <c r="B114" s="1"/>
      <c r="C114" s="1"/>
      <c r="D114" s="1"/>
      <c r="E114" s="1"/>
      <c r="F114" s="1"/>
      <c r="G114" s="1"/>
    </row>
    <row r="115" spans="2:7" x14ac:dyDescent="0.25">
      <c r="B115" s="1"/>
      <c r="C115" s="1"/>
      <c r="D115" s="1"/>
      <c r="E115" s="1"/>
      <c r="F115" s="1"/>
      <c r="G115" s="1"/>
    </row>
    <row r="116" spans="2:7" x14ac:dyDescent="0.25">
      <c r="B116" s="1"/>
      <c r="C116" s="1"/>
      <c r="D116" s="1"/>
      <c r="E116" s="1"/>
      <c r="F116" s="1"/>
      <c r="G116" s="1"/>
    </row>
    <row r="117" spans="2:7" x14ac:dyDescent="0.25">
      <c r="B117" s="1"/>
      <c r="C117" s="1"/>
      <c r="D117" s="1"/>
      <c r="E117" s="1"/>
      <c r="F117" s="1"/>
      <c r="G117" s="1"/>
    </row>
    <row r="118" spans="2:7" x14ac:dyDescent="0.25">
      <c r="B118" s="1"/>
      <c r="C118" s="1"/>
      <c r="D118" s="1"/>
      <c r="E118" s="1"/>
      <c r="F118" s="1"/>
      <c r="G118" s="1"/>
    </row>
    <row r="119" spans="2:7" x14ac:dyDescent="0.25">
      <c r="B119" s="1"/>
      <c r="C119" s="1"/>
      <c r="D119" s="1"/>
      <c r="E119" s="1"/>
      <c r="F119" s="1"/>
      <c r="G119" s="1"/>
    </row>
    <row r="120" spans="2:7" x14ac:dyDescent="0.25">
      <c r="B120" s="1"/>
      <c r="C120" s="1"/>
      <c r="D120" s="1"/>
      <c r="E120" s="1"/>
      <c r="F120" s="1"/>
      <c r="G120" s="1"/>
    </row>
    <row r="121" spans="2:7" x14ac:dyDescent="0.25">
      <c r="B121" s="1"/>
      <c r="C121" s="1"/>
      <c r="D121" s="1"/>
      <c r="E121" s="1"/>
      <c r="F121" s="1"/>
      <c r="G121" s="1"/>
    </row>
    <row r="122" spans="2:7" x14ac:dyDescent="0.25">
      <c r="B122" s="1"/>
      <c r="C122" s="1"/>
      <c r="D122" s="1"/>
      <c r="E122" s="1"/>
      <c r="F122" s="1"/>
      <c r="G122" s="1"/>
    </row>
    <row r="123" spans="2:7" x14ac:dyDescent="0.25">
      <c r="B123" s="1"/>
      <c r="C123" s="1"/>
      <c r="D123" s="1"/>
      <c r="E123" s="1"/>
      <c r="F123" s="1"/>
      <c r="G123" s="1"/>
    </row>
    <row r="124" spans="2:7" x14ac:dyDescent="0.25">
      <c r="B124" s="1"/>
      <c r="C124" s="1"/>
      <c r="D124" s="1"/>
      <c r="E124" s="1"/>
      <c r="F124" s="1"/>
      <c r="G124" s="1"/>
    </row>
    <row r="125" spans="2:7" x14ac:dyDescent="0.25">
      <c r="B125" s="1"/>
      <c r="C125" s="1"/>
      <c r="D125" s="1"/>
      <c r="E125" s="1"/>
      <c r="F125" s="1"/>
      <c r="G125" s="1"/>
    </row>
    <row r="126" spans="2:7" x14ac:dyDescent="0.25">
      <c r="B126" s="1"/>
      <c r="C126" s="1"/>
      <c r="D126" s="1"/>
      <c r="E126" s="1"/>
      <c r="F126" s="1"/>
      <c r="G126" s="1"/>
    </row>
    <row r="127" spans="2:7" x14ac:dyDescent="0.25">
      <c r="B127" s="1"/>
      <c r="C127" s="1"/>
      <c r="D127" s="1"/>
      <c r="E127" s="1"/>
      <c r="F127" s="1"/>
      <c r="G127" s="1"/>
    </row>
    <row r="128" spans="2:7" x14ac:dyDescent="0.25">
      <c r="B128" s="1"/>
      <c r="C128" s="1"/>
      <c r="D128" s="1"/>
      <c r="E128" s="1"/>
      <c r="F128" s="1"/>
      <c r="G128" s="1"/>
    </row>
    <row r="129" spans="2:7" x14ac:dyDescent="0.25">
      <c r="B129" s="1"/>
      <c r="C129" s="1"/>
      <c r="D129" s="1"/>
      <c r="E129" s="1"/>
      <c r="F129" s="1"/>
      <c r="G129" s="1"/>
    </row>
    <row r="130" spans="2:7" x14ac:dyDescent="0.25">
      <c r="B130" s="1"/>
      <c r="C130" s="1"/>
      <c r="D130" s="1"/>
      <c r="E130" s="1"/>
      <c r="F130" s="1"/>
      <c r="G130" s="1"/>
    </row>
    <row r="131" spans="2:7" x14ac:dyDescent="0.25">
      <c r="B131" s="1"/>
      <c r="C131" s="1"/>
      <c r="D131" s="1"/>
      <c r="E131" s="1"/>
      <c r="F131" s="1"/>
      <c r="G131" s="1"/>
    </row>
    <row r="132" spans="2:7" x14ac:dyDescent="0.25">
      <c r="B132" s="1"/>
      <c r="C132" s="1"/>
      <c r="D132" s="1"/>
      <c r="E132" s="1"/>
      <c r="F132" s="1"/>
      <c r="G132" s="1"/>
    </row>
    <row r="133" spans="2:7" x14ac:dyDescent="0.25">
      <c r="B133" s="1"/>
      <c r="C133" s="1"/>
      <c r="D133" s="1"/>
      <c r="E133" s="1"/>
      <c r="F133" s="1"/>
      <c r="G133" s="1"/>
    </row>
    <row r="134" spans="2:7" x14ac:dyDescent="0.25">
      <c r="B134" s="1"/>
      <c r="C134" s="1"/>
      <c r="D134" s="1"/>
      <c r="E134" s="1"/>
      <c r="F134" s="1"/>
      <c r="G134" s="1"/>
    </row>
    <row r="135" spans="2:7" x14ac:dyDescent="0.25">
      <c r="B135" s="1"/>
      <c r="C135" s="1"/>
      <c r="D135" s="1"/>
      <c r="E135" s="1"/>
      <c r="F135" s="1"/>
      <c r="G135" s="1"/>
    </row>
    <row r="136" spans="2:7" x14ac:dyDescent="0.25">
      <c r="B136" s="1"/>
      <c r="C136" s="1"/>
      <c r="D136" s="1"/>
      <c r="E136" s="1"/>
      <c r="F136" s="1"/>
      <c r="G136" s="1"/>
    </row>
    <row r="137" spans="2:7" x14ac:dyDescent="0.25">
      <c r="B137" s="1"/>
      <c r="C137" s="1"/>
      <c r="D137" s="1"/>
      <c r="E137" s="1"/>
      <c r="F137" s="1"/>
      <c r="G137" s="1"/>
    </row>
    <row r="138" spans="2:7" x14ac:dyDescent="0.25">
      <c r="B138" s="1"/>
      <c r="C138" s="1"/>
      <c r="D138" s="1"/>
      <c r="E138" s="1"/>
      <c r="F138" s="1"/>
      <c r="G138" s="1"/>
    </row>
    <row r="139" spans="2:7" x14ac:dyDescent="0.25">
      <c r="B139" s="1"/>
      <c r="C139" s="1"/>
      <c r="D139" s="1"/>
      <c r="E139" s="1"/>
      <c r="F139" s="1"/>
      <c r="G139" s="1"/>
    </row>
    <row r="140" spans="2:7" x14ac:dyDescent="0.25">
      <c r="B140" s="1"/>
      <c r="C140" s="1"/>
      <c r="D140" s="1"/>
      <c r="E140" s="1"/>
      <c r="F140" s="1"/>
      <c r="G140" s="1"/>
    </row>
    <row r="141" spans="2:7" x14ac:dyDescent="0.25">
      <c r="B141" s="1"/>
      <c r="C141" s="1"/>
      <c r="D141" s="1"/>
      <c r="E141" s="1"/>
      <c r="F141" s="1"/>
      <c r="G141" s="1"/>
    </row>
    <row r="142" spans="2:7" x14ac:dyDescent="0.25">
      <c r="B142" s="1"/>
      <c r="C142" s="1"/>
      <c r="D142" s="1"/>
      <c r="E142" s="1"/>
      <c r="F142" s="1"/>
      <c r="G142" s="1"/>
    </row>
    <row r="143" spans="2:7" x14ac:dyDescent="0.25">
      <c r="B143" s="1"/>
      <c r="C143" s="1"/>
      <c r="D143" s="1"/>
      <c r="E143" s="1"/>
      <c r="F143" s="1"/>
      <c r="G143" s="1"/>
    </row>
    <row r="144" spans="2:7" x14ac:dyDescent="0.25">
      <c r="B144" s="1"/>
      <c r="C144" s="1"/>
      <c r="D144" s="1"/>
      <c r="E144" s="1"/>
      <c r="F144" s="1"/>
      <c r="G144" s="1"/>
    </row>
    <row r="145" spans="2:7" x14ac:dyDescent="0.25">
      <c r="B145" s="1"/>
      <c r="C145" s="1"/>
      <c r="D145" s="1"/>
      <c r="E145" s="1"/>
      <c r="F145" s="1"/>
      <c r="G145" s="1"/>
    </row>
    <row r="146" spans="2:7" x14ac:dyDescent="0.25">
      <c r="B146" s="1"/>
      <c r="C146" s="1"/>
      <c r="D146" s="1"/>
      <c r="E146" s="1"/>
      <c r="F146" s="1"/>
      <c r="G146" s="1"/>
    </row>
    <row r="147" spans="2:7" x14ac:dyDescent="0.25">
      <c r="B147" s="1"/>
      <c r="C147" s="1"/>
      <c r="D147" s="1"/>
      <c r="E147" s="1"/>
      <c r="F147" s="1"/>
      <c r="G147" s="1"/>
    </row>
    <row r="148" spans="2:7" x14ac:dyDescent="0.25">
      <c r="B148" s="1"/>
      <c r="C148" s="1"/>
      <c r="D148" s="1"/>
      <c r="E148" s="1"/>
      <c r="F148" s="1"/>
      <c r="G148" s="1"/>
    </row>
    <row r="149" spans="2:7" x14ac:dyDescent="0.25">
      <c r="B149" s="1"/>
      <c r="C149" s="1"/>
      <c r="D149" s="1"/>
      <c r="E149" s="1"/>
      <c r="F149" s="1"/>
      <c r="G149" s="1"/>
    </row>
    <row r="150" spans="2:7" x14ac:dyDescent="0.25">
      <c r="B150" s="1"/>
      <c r="C150" s="1"/>
      <c r="D150" s="1"/>
      <c r="E150" s="1"/>
      <c r="F150" s="1"/>
      <c r="G150" s="1"/>
    </row>
    <row r="151" spans="2:7" x14ac:dyDescent="0.25">
      <c r="B151" s="1"/>
      <c r="C151" s="1"/>
      <c r="D151" s="1"/>
      <c r="E151" s="1"/>
      <c r="F151" s="1"/>
      <c r="G151" s="1"/>
    </row>
    <row r="152" spans="2:7" x14ac:dyDescent="0.25">
      <c r="B152" s="1"/>
      <c r="C152" s="1"/>
      <c r="D152" s="1"/>
      <c r="E152" s="1"/>
      <c r="F152" s="1"/>
      <c r="G152" s="1"/>
    </row>
    <row r="153" spans="2:7" x14ac:dyDescent="0.25">
      <c r="B153" s="1"/>
      <c r="C153" s="1"/>
      <c r="D153" s="1"/>
      <c r="E153" s="1"/>
      <c r="F153" s="1"/>
      <c r="G153" s="1"/>
    </row>
    <row r="154" spans="2:7" x14ac:dyDescent="0.25">
      <c r="B154" s="1"/>
      <c r="C154" s="1"/>
      <c r="D154" s="1"/>
      <c r="E154" s="1"/>
      <c r="F154" s="1"/>
      <c r="G154" s="1"/>
    </row>
    <row r="155" spans="2:7" x14ac:dyDescent="0.25">
      <c r="B155" s="1"/>
      <c r="C155" s="1"/>
      <c r="D155" s="1"/>
      <c r="E155" s="1"/>
      <c r="F155" s="1"/>
      <c r="G155" s="1"/>
    </row>
    <row r="156" spans="2:7" x14ac:dyDescent="0.25">
      <c r="B156" s="1"/>
      <c r="C156" s="1"/>
      <c r="D156" s="1"/>
      <c r="E156" s="1"/>
      <c r="F156" s="1"/>
      <c r="G156" s="1"/>
    </row>
    <row r="157" spans="2:7" x14ac:dyDescent="0.25">
      <c r="B157" s="1"/>
      <c r="C157" s="1"/>
      <c r="D157" s="1"/>
      <c r="E157" s="1"/>
      <c r="F157" s="1"/>
      <c r="G157" s="1"/>
    </row>
    <row r="158" spans="2:7" x14ac:dyDescent="0.25">
      <c r="B158" s="1"/>
      <c r="C158" s="1"/>
      <c r="D158" s="1"/>
      <c r="E158" s="1"/>
      <c r="F158" s="1"/>
      <c r="G158" s="1"/>
    </row>
    <row r="159" spans="2:7" x14ac:dyDescent="0.25">
      <c r="B159" s="1"/>
      <c r="C159" s="1"/>
      <c r="D159" s="1"/>
      <c r="E159" s="1"/>
      <c r="F159" s="1"/>
      <c r="G159" s="1"/>
    </row>
    <row r="160" spans="2:7" x14ac:dyDescent="0.25">
      <c r="B160" s="1"/>
      <c r="C160" s="1"/>
      <c r="D160" s="1"/>
      <c r="E160" s="1"/>
      <c r="F160" s="1"/>
      <c r="G160" s="1"/>
    </row>
    <row r="161" spans="2:7" x14ac:dyDescent="0.25">
      <c r="B161" s="1"/>
      <c r="C161" s="1"/>
      <c r="D161" s="1"/>
      <c r="E161" s="1"/>
      <c r="F161" s="1"/>
      <c r="G161" s="1"/>
    </row>
    <row r="162" spans="2:7" x14ac:dyDescent="0.25">
      <c r="B162" s="1"/>
      <c r="C162" s="1"/>
      <c r="D162" s="1"/>
      <c r="E162" s="1"/>
      <c r="F162" s="1"/>
      <c r="G162" s="1"/>
    </row>
    <row r="163" spans="2:7" x14ac:dyDescent="0.25">
      <c r="B163" s="1"/>
      <c r="C163" s="1"/>
      <c r="D163" s="1"/>
      <c r="E163" s="1"/>
      <c r="F163" s="1"/>
      <c r="G163" s="1"/>
    </row>
    <row r="164" spans="2:7" x14ac:dyDescent="0.25">
      <c r="B164" s="1"/>
      <c r="C164" s="1"/>
      <c r="D164" s="1"/>
      <c r="E164" s="1"/>
      <c r="F164" s="1"/>
      <c r="G164" s="1"/>
    </row>
    <row r="165" spans="2:7" x14ac:dyDescent="0.25">
      <c r="B165" s="1"/>
      <c r="C165" s="1"/>
      <c r="D165" s="1"/>
      <c r="E165" s="1"/>
      <c r="F165" s="1"/>
      <c r="G165" s="1"/>
    </row>
    <row r="166" spans="2:7" x14ac:dyDescent="0.25">
      <c r="B166" s="1"/>
      <c r="C166" s="1"/>
      <c r="D166" s="1"/>
      <c r="E166" s="1"/>
      <c r="F166" s="1"/>
      <c r="G166" s="1"/>
    </row>
    <row r="167" spans="2:7" x14ac:dyDescent="0.25">
      <c r="B167" s="1"/>
      <c r="C167" s="1"/>
      <c r="D167" s="1"/>
      <c r="E167" s="1"/>
      <c r="F167" s="1"/>
      <c r="G167" s="1"/>
    </row>
    <row r="168" spans="2:7" x14ac:dyDescent="0.25">
      <c r="B168" s="1"/>
      <c r="C168" s="1"/>
      <c r="D168" s="1"/>
      <c r="E168" s="1"/>
      <c r="F168" s="1"/>
      <c r="G168" s="1"/>
    </row>
    <row r="169" spans="2:7" x14ac:dyDescent="0.25">
      <c r="B169" s="1"/>
      <c r="C169" s="1"/>
      <c r="D169" s="1"/>
      <c r="E169" s="1"/>
      <c r="F169" s="1"/>
      <c r="G169" s="1"/>
    </row>
    <row r="170" spans="2:7" x14ac:dyDescent="0.25">
      <c r="B170" s="1"/>
      <c r="C170" s="1"/>
      <c r="D170" s="1"/>
      <c r="E170" s="1"/>
      <c r="F170" s="1"/>
      <c r="G170" s="1"/>
    </row>
    <row r="171" spans="2:7" x14ac:dyDescent="0.25">
      <c r="B171" s="1"/>
      <c r="C171" s="1"/>
      <c r="D171" s="1"/>
      <c r="E171" s="1"/>
      <c r="F171" s="1"/>
      <c r="G171" s="1"/>
    </row>
    <row r="172" spans="2:7" x14ac:dyDescent="0.25">
      <c r="B172" s="1"/>
      <c r="C172" s="1"/>
      <c r="D172" s="1"/>
      <c r="E172" s="1"/>
      <c r="F172" s="1"/>
      <c r="G172" s="1"/>
    </row>
    <row r="173" spans="2:7" x14ac:dyDescent="0.25">
      <c r="B173" s="1"/>
      <c r="C173" s="1"/>
      <c r="D173" s="1"/>
      <c r="E173" s="1"/>
      <c r="F173" s="1"/>
      <c r="G173" s="1"/>
    </row>
    <row r="174" spans="2:7" x14ac:dyDescent="0.25">
      <c r="B174" s="1"/>
      <c r="C174" s="1"/>
      <c r="D174" s="1"/>
      <c r="E174" s="1"/>
      <c r="F174" s="1"/>
      <c r="G174" s="1"/>
    </row>
    <row r="175" spans="2:7" x14ac:dyDescent="0.25">
      <c r="B175" s="1"/>
      <c r="C175" s="1"/>
      <c r="D175" s="1"/>
      <c r="E175" s="1"/>
      <c r="F175" s="1"/>
      <c r="G175" s="1"/>
    </row>
    <row r="176" spans="2:7" x14ac:dyDescent="0.25">
      <c r="B176" s="1"/>
      <c r="C176" s="1"/>
      <c r="D176" s="1"/>
      <c r="E176" s="1"/>
      <c r="F176" s="1"/>
      <c r="G176" s="1"/>
    </row>
    <row r="177" spans="2:7" x14ac:dyDescent="0.25">
      <c r="B177" s="1"/>
      <c r="C177" s="1"/>
      <c r="D177" s="1"/>
      <c r="E177" s="1"/>
      <c r="F177" s="1"/>
      <c r="G177" s="1"/>
    </row>
    <row r="178" spans="2:7" x14ac:dyDescent="0.25">
      <c r="B178" s="1"/>
      <c r="C178" s="1"/>
      <c r="D178" s="1"/>
      <c r="E178" s="1"/>
      <c r="F178" s="1"/>
      <c r="G178" s="1"/>
    </row>
    <row r="179" spans="2:7" x14ac:dyDescent="0.25">
      <c r="B179" s="1"/>
      <c r="C179" s="1"/>
      <c r="D179" s="1"/>
      <c r="E179" s="1"/>
      <c r="F179" s="1"/>
      <c r="G179" s="1"/>
    </row>
    <row r="180" spans="2:7" x14ac:dyDescent="0.25">
      <c r="B180" s="1"/>
      <c r="C180" s="1"/>
      <c r="D180" s="1"/>
      <c r="E180" s="1"/>
      <c r="F180" s="1"/>
      <c r="G180" s="1"/>
    </row>
    <row r="181" spans="2:7" x14ac:dyDescent="0.25">
      <c r="B181" s="1"/>
      <c r="C181" s="1"/>
      <c r="D181" s="1"/>
      <c r="E181" s="1"/>
      <c r="F181" s="1"/>
      <c r="G181" s="1"/>
    </row>
    <row r="182" spans="2:7" x14ac:dyDescent="0.25">
      <c r="B182" s="1"/>
      <c r="C182" s="1"/>
      <c r="D182" s="1"/>
      <c r="E182" s="1"/>
      <c r="F182" s="1"/>
      <c r="G182" s="1"/>
    </row>
    <row r="183" spans="2:7" x14ac:dyDescent="0.25">
      <c r="B183" s="1"/>
      <c r="C183" s="1"/>
      <c r="D183" s="1"/>
      <c r="E183" s="1"/>
      <c r="F183" s="1"/>
      <c r="G183" s="1"/>
    </row>
    <row r="184" spans="2:7" x14ac:dyDescent="0.25">
      <c r="B184" s="1"/>
      <c r="C184" s="1"/>
      <c r="D184" s="1"/>
      <c r="E184" s="1"/>
      <c r="F184" s="1"/>
      <c r="G184" s="1"/>
    </row>
  </sheetData>
  <mergeCells count="5">
    <mergeCell ref="B8:B40"/>
    <mergeCell ref="C41:F41"/>
    <mergeCell ref="B6:B7"/>
    <mergeCell ref="C6:C7"/>
    <mergeCell ref="D6:D7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E4956-7803-425D-8EB3-8EDB252F243F}">
  <dimension ref="B2:G211"/>
  <sheetViews>
    <sheetView topLeftCell="A39" workbookViewId="0">
      <selection activeCell="H70" sqref="H70"/>
    </sheetView>
  </sheetViews>
  <sheetFormatPr defaultRowHeight="15" x14ac:dyDescent="0.25"/>
  <cols>
    <col min="2" max="7" width="14.28515625" customWidth="1"/>
  </cols>
  <sheetData>
    <row r="2" spans="2:7" x14ac:dyDescent="0.25">
      <c r="B2" s="2" t="s">
        <v>8</v>
      </c>
      <c r="C2" t="s">
        <v>9</v>
      </c>
    </row>
    <row r="3" spans="2:7" x14ac:dyDescent="0.25">
      <c r="B3" s="2" t="s">
        <v>8</v>
      </c>
      <c r="C3" s="3" t="s">
        <v>11</v>
      </c>
    </row>
    <row r="4" spans="2:7" x14ac:dyDescent="0.25">
      <c r="B4" s="2" t="s">
        <v>8</v>
      </c>
      <c r="C4" s="3" t="s">
        <v>18</v>
      </c>
    </row>
    <row r="6" spans="2:7" x14ac:dyDescent="0.25">
      <c r="B6" s="79" t="s">
        <v>0</v>
      </c>
      <c r="C6" s="79" t="s">
        <v>1</v>
      </c>
      <c r="D6" s="79" t="s">
        <v>2</v>
      </c>
      <c r="E6" s="9" t="s">
        <v>3</v>
      </c>
      <c r="F6" s="9" t="s">
        <v>4</v>
      </c>
      <c r="G6" s="9" t="s">
        <v>5</v>
      </c>
    </row>
    <row r="7" spans="2:7" ht="15.75" thickBot="1" x14ac:dyDescent="0.3">
      <c r="B7" s="71"/>
      <c r="C7" s="71"/>
      <c r="D7" s="71"/>
      <c r="E7" s="10" t="s">
        <v>6</v>
      </c>
      <c r="F7" s="10" t="s">
        <v>6</v>
      </c>
      <c r="G7" s="10" t="s">
        <v>7</v>
      </c>
    </row>
    <row r="8" spans="2:7" x14ac:dyDescent="0.25">
      <c r="B8" s="63">
        <v>5786</v>
      </c>
      <c r="C8" s="6" t="s">
        <v>10</v>
      </c>
      <c r="D8" s="6">
        <v>1</v>
      </c>
      <c r="E8" s="6">
        <v>15</v>
      </c>
      <c r="F8" s="6">
        <v>0</v>
      </c>
      <c r="G8" s="6">
        <v>5</v>
      </c>
    </row>
    <row r="9" spans="2:7" x14ac:dyDescent="0.25">
      <c r="B9" s="77"/>
      <c r="C9" s="6" t="s">
        <v>10</v>
      </c>
      <c r="D9" s="6">
        <v>1</v>
      </c>
      <c r="E9" s="6">
        <v>26</v>
      </c>
      <c r="F9" s="6">
        <v>-21</v>
      </c>
      <c r="G9" s="6">
        <v>5</v>
      </c>
    </row>
    <row r="10" spans="2:7" x14ac:dyDescent="0.25">
      <c r="B10" s="77"/>
      <c r="C10" s="6" t="s">
        <v>10</v>
      </c>
      <c r="D10" s="6">
        <v>2</v>
      </c>
      <c r="E10" s="6">
        <v>17</v>
      </c>
      <c r="F10" s="6">
        <v>-21</v>
      </c>
      <c r="G10" s="6">
        <v>5</v>
      </c>
    </row>
    <row r="11" spans="2:7" x14ac:dyDescent="0.25">
      <c r="B11" s="77"/>
      <c r="C11" s="6" t="s">
        <v>10</v>
      </c>
      <c r="D11" s="6">
        <v>2</v>
      </c>
      <c r="E11" s="6">
        <v>18</v>
      </c>
      <c r="F11" s="6">
        <v>21</v>
      </c>
      <c r="G11" s="6">
        <v>5</v>
      </c>
    </row>
    <row r="12" spans="2:7" x14ac:dyDescent="0.25">
      <c r="B12" s="77"/>
      <c r="C12" s="6" t="s">
        <v>16</v>
      </c>
      <c r="D12" s="6">
        <v>4</v>
      </c>
      <c r="E12" s="6">
        <v>8</v>
      </c>
      <c r="F12" s="6">
        <v>-21</v>
      </c>
      <c r="G12" s="6">
        <v>5</v>
      </c>
    </row>
    <row r="13" spans="2:7" x14ac:dyDescent="0.25">
      <c r="B13" s="77"/>
      <c r="C13" s="6" t="s">
        <v>10</v>
      </c>
      <c r="D13" s="6">
        <v>4</v>
      </c>
      <c r="E13" s="6">
        <v>12</v>
      </c>
      <c r="F13" s="6">
        <v>21</v>
      </c>
      <c r="G13" s="6">
        <v>5</v>
      </c>
    </row>
    <row r="14" spans="2:7" x14ac:dyDescent="0.25">
      <c r="B14" s="77"/>
      <c r="C14" s="6" t="s">
        <v>10</v>
      </c>
      <c r="D14" s="6">
        <v>5</v>
      </c>
      <c r="E14" s="6">
        <v>22</v>
      </c>
      <c r="F14" s="6">
        <v>21</v>
      </c>
      <c r="G14" s="6">
        <v>5</v>
      </c>
    </row>
    <row r="15" spans="2:7" x14ac:dyDescent="0.25">
      <c r="B15" s="77"/>
      <c r="C15" s="6" t="s">
        <v>10</v>
      </c>
      <c r="D15" s="6">
        <v>6</v>
      </c>
      <c r="E15" s="6">
        <v>25</v>
      </c>
      <c r="F15" s="6">
        <v>-21</v>
      </c>
      <c r="G15" s="6">
        <v>5</v>
      </c>
    </row>
    <row r="16" spans="2:7" x14ac:dyDescent="0.25">
      <c r="B16" s="77"/>
      <c r="C16" s="7" t="s">
        <v>17</v>
      </c>
      <c r="D16" s="6">
        <v>8</v>
      </c>
      <c r="E16" s="6">
        <v>5</v>
      </c>
      <c r="F16" s="6">
        <v>21</v>
      </c>
      <c r="G16" s="6">
        <v>5</v>
      </c>
    </row>
    <row r="17" spans="2:7" x14ac:dyDescent="0.25">
      <c r="B17" s="77"/>
      <c r="C17" s="6" t="s">
        <v>10</v>
      </c>
      <c r="D17" s="6">
        <v>8</v>
      </c>
      <c r="E17" s="6">
        <v>7</v>
      </c>
      <c r="F17" s="6">
        <v>-21</v>
      </c>
      <c r="G17" s="6">
        <v>5</v>
      </c>
    </row>
    <row r="18" spans="2:7" x14ac:dyDescent="0.25">
      <c r="B18" s="77"/>
      <c r="C18" s="6" t="s">
        <v>10</v>
      </c>
      <c r="D18" s="6">
        <v>8</v>
      </c>
      <c r="E18" s="6">
        <v>20</v>
      </c>
      <c r="F18" s="6">
        <v>21</v>
      </c>
      <c r="G18" s="6">
        <f>14*0.5</f>
        <v>7</v>
      </c>
    </row>
    <row r="19" spans="2:7" x14ac:dyDescent="0.25">
      <c r="B19" s="77"/>
      <c r="C19" s="6" t="s">
        <v>10</v>
      </c>
      <c r="D19" s="6">
        <v>8</v>
      </c>
      <c r="E19" s="6">
        <v>25</v>
      </c>
      <c r="F19" s="6">
        <v>-21</v>
      </c>
      <c r="G19" s="6">
        <v>5</v>
      </c>
    </row>
    <row r="20" spans="2:7" x14ac:dyDescent="0.25">
      <c r="B20" s="77"/>
      <c r="C20" s="6" t="s">
        <v>10</v>
      </c>
      <c r="D20" s="6">
        <v>9</v>
      </c>
      <c r="E20" s="6">
        <v>7</v>
      </c>
      <c r="F20" s="6">
        <v>-21</v>
      </c>
      <c r="G20" s="6">
        <v>5</v>
      </c>
    </row>
    <row r="21" spans="2:7" x14ac:dyDescent="0.25">
      <c r="B21" s="77"/>
      <c r="C21" s="7" t="s">
        <v>17</v>
      </c>
      <c r="D21" s="6">
        <v>9</v>
      </c>
      <c r="E21" s="6">
        <v>17</v>
      </c>
      <c r="F21" s="6">
        <v>-21</v>
      </c>
      <c r="G21" s="6">
        <v>5</v>
      </c>
    </row>
    <row r="22" spans="2:7" x14ac:dyDescent="0.25">
      <c r="B22" s="77"/>
      <c r="C22" s="6" t="s">
        <v>10</v>
      </c>
      <c r="D22" s="6">
        <v>9</v>
      </c>
      <c r="E22" s="6">
        <v>17</v>
      </c>
      <c r="F22" s="6">
        <v>21</v>
      </c>
      <c r="G22" s="6">
        <v>5</v>
      </c>
    </row>
    <row r="23" spans="2:7" x14ac:dyDescent="0.25">
      <c r="B23" s="77"/>
      <c r="C23" s="6" t="s">
        <v>10</v>
      </c>
      <c r="D23" s="6">
        <v>9</v>
      </c>
      <c r="E23" s="6">
        <v>23</v>
      </c>
      <c r="F23" s="6">
        <v>-21</v>
      </c>
      <c r="G23" s="6">
        <v>5</v>
      </c>
    </row>
    <row r="24" spans="2:7" x14ac:dyDescent="0.25">
      <c r="B24" s="77"/>
      <c r="C24" s="6" t="s">
        <v>10</v>
      </c>
      <c r="D24" s="6">
        <v>9</v>
      </c>
      <c r="E24" s="6">
        <v>25</v>
      </c>
      <c r="F24" s="6">
        <v>21</v>
      </c>
      <c r="G24" s="6">
        <v>5</v>
      </c>
    </row>
    <row r="25" spans="2:7" x14ac:dyDescent="0.25">
      <c r="B25" s="77"/>
      <c r="C25" s="6" t="s">
        <v>16</v>
      </c>
      <c r="D25" s="6">
        <v>10</v>
      </c>
      <c r="E25" s="6">
        <v>8</v>
      </c>
      <c r="F25" s="6">
        <v>21</v>
      </c>
      <c r="G25" s="6">
        <v>5</v>
      </c>
    </row>
    <row r="26" spans="2:7" x14ac:dyDescent="0.25">
      <c r="B26" s="77"/>
      <c r="C26" s="6" t="s">
        <v>10</v>
      </c>
      <c r="D26" s="6">
        <v>10</v>
      </c>
      <c r="E26" s="6">
        <v>15</v>
      </c>
      <c r="F26" s="6">
        <v>-21</v>
      </c>
      <c r="G26" s="6">
        <v>5</v>
      </c>
    </row>
    <row r="27" spans="2:7" x14ac:dyDescent="0.25">
      <c r="B27" s="77"/>
      <c r="C27" s="6" t="s">
        <v>10</v>
      </c>
      <c r="D27" s="6">
        <v>10</v>
      </c>
      <c r="E27" s="6">
        <v>22</v>
      </c>
      <c r="F27" s="6">
        <v>-21</v>
      </c>
      <c r="G27" s="6">
        <v>5</v>
      </c>
    </row>
    <row r="28" spans="2:7" x14ac:dyDescent="0.25">
      <c r="B28" s="77"/>
      <c r="C28" s="6" t="s">
        <v>16</v>
      </c>
      <c r="D28" s="6">
        <v>10</v>
      </c>
      <c r="E28" s="6">
        <v>28</v>
      </c>
      <c r="F28" s="6">
        <v>21</v>
      </c>
      <c r="G28" s="6">
        <v>5</v>
      </c>
    </row>
    <row r="29" spans="2:7" x14ac:dyDescent="0.25">
      <c r="B29" s="77"/>
      <c r="C29" s="6" t="s">
        <v>10</v>
      </c>
      <c r="D29" s="6">
        <v>11</v>
      </c>
      <c r="E29" s="6">
        <v>15</v>
      </c>
      <c r="F29" s="6">
        <v>21</v>
      </c>
      <c r="G29" s="6">
        <v>5</v>
      </c>
    </row>
    <row r="30" spans="2:7" x14ac:dyDescent="0.25">
      <c r="B30" s="77"/>
      <c r="C30" s="6" t="s">
        <v>10</v>
      </c>
      <c r="D30" s="6">
        <v>11</v>
      </c>
      <c r="E30" s="6">
        <v>28</v>
      </c>
      <c r="F30" s="6">
        <v>-21</v>
      </c>
      <c r="G30" s="6">
        <v>5</v>
      </c>
    </row>
    <row r="31" spans="2:7" x14ac:dyDescent="0.25">
      <c r="B31" s="77"/>
      <c r="C31" s="6" t="s">
        <v>10</v>
      </c>
      <c r="D31" s="6">
        <v>12</v>
      </c>
      <c r="E31" s="6">
        <v>4</v>
      </c>
      <c r="F31" s="6">
        <v>-21</v>
      </c>
      <c r="G31" s="6">
        <v>5</v>
      </c>
    </row>
    <row r="32" spans="2:7" x14ac:dyDescent="0.25">
      <c r="B32" s="77"/>
      <c r="C32" s="6" t="s">
        <v>10</v>
      </c>
      <c r="D32" s="6">
        <v>12</v>
      </c>
      <c r="E32" s="6">
        <v>7</v>
      </c>
      <c r="F32" s="6">
        <v>21</v>
      </c>
      <c r="G32" s="6">
        <f>8*1</f>
        <v>8</v>
      </c>
    </row>
    <row r="33" spans="2:7" x14ac:dyDescent="0.25">
      <c r="B33" s="77"/>
      <c r="C33" s="6" t="s">
        <v>16</v>
      </c>
      <c r="D33" s="6">
        <v>12</v>
      </c>
      <c r="E33" s="6">
        <v>15</v>
      </c>
      <c r="F33" s="6">
        <v>21</v>
      </c>
      <c r="G33" s="6">
        <v>5</v>
      </c>
    </row>
    <row r="34" spans="2:7" x14ac:dyDescent="0.25">
      <c r="B34" s="77"/>
      <c r="C34" s="6" t="s">
        <v>10</v>
      </c>
      <c r="D34" s="6">
        <v>12</v>
      </c>
      <c r="E34" s="6">
        <v>20</v>
      </c>
      <c r="F34" s="6">
        <v>21</v>
      </c>
      <c r="G34" s="6">
        <f>16*0.5</f>
        <v>8</v>
      </c>
    </row>
    <row r="35" spans="2:7" x14ac:dyDescent="0.25">
      <c r="B35" s="77"/>
      <c r="C35" s="6" t="s">
        <v>10</v>
      </c>
      <c r="D35" s="6">
        <v>12</v>
      </c>
      <c r="E35" s="6">
        <v>24</v>
      </c>
      <c r="F35" s="6">
        <v>-21</v>
      </c>
      <c r="G35" s="6">
        <v>5</v>
      </c>
    </row>
    <row r="36" spans="2:7" x14ac:dyDescent="0.25">
      <c r="B36" s="77"/>
      <c r="C36" s="6" t="s">
        <v>10</v>
      </c>
      <c r="D36" s="6">
        <v>13</v>
      </c>
      <c r="E36" s="6">
        <v>4</v>
      </c>
      <c r="F36" s="6">
        <v>21</v>
      </c>
      <c r="G36" s="6">
        <v>5</v>
      </c>
    </row>
    <row r="37" spans="2:7" x14ac:dyDescent="0.25">
      <c r="B37" s="77"/>
      <c r="C37" s="6" t="s">
        <v>10</v>
      </c>
      <c r="D37" s="6">
        <v>13</v>
      </c>
      <c r="E37" s="6">
        <v>15</v>
      </c>
      <c r="F37" s="6">
        <v>21</v>
      </c>
      <c r="G37" s="6">
        <v>5</v>
      </c>
    </row>
    <row r="38" spans="2:7" x14ac:dyDescent="0.25">
      <c r="B38" s="77"/>
      <c r="C38" s="6" t="s">
        <v>10</v>
      </c>
      <c r="D38" s="6">
        <v>13</v>
      </c>
      <c r="E38" s="6">
        <v>16</v>
      </c>
      <c r="F38" s="6">
        <v>-21</v>
      </c>
      <c r="G38" s="6">
        <f>12*0.5</f>
        <v>6</v>
      </c>
    </row>
    <row r="39" spans="2:7" x14ac:dyDescent="0.25">
      <c r="B39" s="77"/>
      <c r="C39" s="6" t="s">
        <v>10</v>
      </c>
      <c r="D39" s="6">
        <v>14</v>
      </c>
      <c r="E39" s="6">
        <v>4</v>
      </c>
      <c r="F39" s="6">
        <v>-21</v>
      </c>
      <c r="G39" s="6">
        <v>5</v>
      </c>
    </row>
    <row r="40" spans="2:7" x14ac:dyDescent="0.25">
      <c r="B40" s="77"/>
      <c r="C40" s="7" t="s">
        <v>17</v>
      </c>
      <c r="D40" s="6">
        <v>14</v>
      </c>
      <c r="E40" s="6">
        <v>8</v>
      </c>
      <c r="F40" s="6">
        <v>21</v>
      </c>
      <c r="G40" s="6">
        <f>16*0.75</f>
        <v>12</v>
      </c>
    </row>
    <row r="41" spans="2:7" x14ac:dyDescent="0.25">
      <c r="B41" s="77"/>
      <c r="C41" s="6" t="s">
        <v>10</v>
      </c>
      <c r="D41" s="6">
        <v>15</v>
      </c>
      <c r="E41" s="6">
        <v>25</v>
      </c>
      <c r="F41" s="6">
        <v>21</v>
      </c>
      <c r="G41" s="6">
        <v>5</v>
      </c>
    </row>
    <row r="42" spans="2:7" x14ac:dyDescent="0.25">
      <c r="B42" s="77"/>
      <c r="C42" s="6" t="s">
        <v>16</v>
      </c>
      <c r="D42" s="6">
        <v>15</v>
      </c>
      <c r="E42" s="6">
        <v>28</v>
      </c>
      <c r="F42" s="6">
        <v>-21</v>
      </c>
      <c r="G42" s="6">
        <v>5</v>
      </c>
    </row>
    <row r="43" spans="2:7" x14ac:dyDescent="0.25">
      <c r="B43" s="77"/>
      <c r="C43" s="6" t="s">
        <v>10</v>
      </c>
      <c r="D43" s="6">
        <v>16</v>
      </c>
      <c r="E43" s="6">
        <v>7</v>
      </c>
      <c r="F43" s="6">
        <v>-21</v>
      </c>
      <c r="G43" s="6">
        <f>16*0.5</f>
        <v>8</v>
      </c>
    </row>
    <row r="44" spans="2:7" x14ac:dyDescent="0.25">
      <c r="B44" s="77"/>
      <c r="C44" s="6" t="s">
        <v>10</v>
      </c>
      <c r="D44" s="6">
        <v>16</v>
      </c>
      <c r="E44" s="6">
        <v>22</v>
      </c>
      <c r="F44" s="6">
        <v>21</v>
      </c>
      <c r="G44" s="6">
        <v>5</v>
      </c>
    </row>
    <row r="45" spans="2:7" x14ac:dyDescent="0.25">
      <c r="B45" s="77"/>
      <c r="C45" s="6" t="s">
        <v>10</v>
      </c>
      <c r="D45" s="6">
        <v>17</v>
      </c>
      <c r="E45" s="6">
        <v>18</v>
      </c>
      <c r="F45" s="6">
        <v>21</v>
      </c>
      <c r="G45" s="6">
        <v>5</v>
      </c>
    </row>
    <row r="46" spans="2:7" x14ac:dyDescent="0.25">
      <c r="B46" s="77"/>
      <c r="C46" s="6" t="s">
        <v>10</v>
      </c>
      <c r="D46" s="6">
        <v>17</v>
      </c>
      <c r="E46" s="6">
        <v>27</v>
      </c>
      <c r="F46" s="6">
        <v>-21</v>
      </c>
      <c r="G46" s="6">
        <v>5</v>
      </c>
    </row>
    <row r="47" spans="2:7" x14ac:dyDescent="0.25">
      <c r="B47" s="77"/>
      <c r="C47" s="6" t="s">
        <v>10</v>
      </c>
      <c r="D47" s="6">
        <v>18</v>
      </c>
      <c r="E47" s="6">
        <v>4</v>
      </c>
      <c r="F47" s="6">
        <v>-21</v>
      </c>
      <c r="G47" s="6">
        <v>5</v>
      </c>
    </row>
    <row r="48" spans="2:7" x14ac:dyDescent="0.25">
      <c r="B48" s="77"/>
      <c r="C48" s="6" t="s">
        <v>10</v>
      </c>
      <c r="D48" s="6">
        <v>18</v>
      </c>
      <c r="E48" s="6">
        <v>4</v>
      </c>
      <c r="F48" s="6">
        <v>21</v>
      </c>
      <c r="G48" s="6">
        <v>5</v>
      </c>
    </row>
    <row r="49" spans="2:7" x14ac:dyDescent="0.25">
      <c r="B49" s="77"/>
      <c r="C49" s="6" t="s">
        <v>10</v>
      </c>
      <c r="D49" s="6">
        <v>18</v>
      </c>
      <c r="E49" s="6">
        <v>8</v>
      </c>
      <c r="F49" s="6">
        <v>-21</v>
      </c>
      <c r="G49" s="6">
        <v>5</v>
      </c>
    </row>
    <row r="50" spans="2:7" x14ac:dyDescent="0.25">
      <c r="B50" s="77"/>
      <c r="C50" s="6" t="s">
        <v>16</v>
      </c>
      <c r="D50" s="6">
        <v>20</v>
      </c>
      <c r="E50" s="6">
        <v>4</v>
      </c>
      <c r="F50" s="6">
        <v>21</v>
      </c>
      <c r="G50" s="6">
        <v>5</v>
      </c>
    </row>
    <row r="51" spans="2:7" x14ac:dyDescent="0.25">
      <c r="B51" s="77"/>
      <c r="C51" s="6" t="s">
        <v>10</v>
      </c>
      <c r="D51" s="6">
        <v>21</v>
      </c>
      <c r="E51" s="6">
        <v>5</v>
      </c>
      <c r="F51" s="6">
        <v>21</v>
      </c>
      <c r="G51" s="6">
        <v>5</v>
      </c>
    </row>
    <row r="52" spans="2:7" x14ac:dyDescent="0.25">
      <c r="B52" s="77"/>
      <c r="C52" s="6" t="s">
        <v>10</v>
      </c>
      <c r="D52" s="6">
        <v>21</v>
      </c>
      <c r="E52" s="6">
        <v>25</v>
      </c>
      <c r="F52" s="6">
        <v>21</v>
      </c>
      <c r="G52" s="6">
        <v>5</v>
      </c>
    </row>
    <row r="53" spans="2:7" x14ac:dyDescent="0.25">
      <c r="B53" s="77"/>
      <c r="C53" s="6" t="s">
        <v>10</v>
      </c>
      <c r="D53" s="6">
        <v>22</v>
      </c>
      <c r="E53" s="6">
        <v>7</v>
      </c>
      <c r="F53" s="6">
        <v>-21</v>
      </c>
      <c r="G53" s="6">
        <v>5</v>
      </c>
    </row>
    <row r="54" spans="2:7" x14ac:dyDescent="0.25">
      <c r="B54" s="77"/>
      <c r="C54" s="6" t="s">
        <v>16</v>
      </c>
      <c r="D54" s="6">
        <v>22</v>
      </c>
      <c r="E54" s="6">
        <v>15</v>
      </c>
      <c r="F54" s="6">
        <v>21</v>
      </c>
      <c r="G54" s="6">
        <v>5</v>
      </c>
    </row>
    <row r="55" spans="2:7" x14ac:dyDescent="0.25">
      <c r="B55" s="77"/>
      <c r="C55" s="6" t="s">
        <v>16</v>
      </c>
      <c r="D55" s="6">
        <v>22</v>
      </c>
      <c r="E55" s="6">
        <v>20</v>
      </c>
      <c r="F55" s="6">
        <v>-21</v>
      </c>
      <c r="G55" s="6">
        <v>5</v>
      </c>
    </row>
    <row r="56" spans="2:7" x14ac:dyDescent="0.25">
      <c r="B56" s="77"/>
      <c r="C56" s="6" t="s">
        <v>10</v>
      </c>
      <c r="D56" s="6">
        <v>22</v>
      </c>
      <c r="E56" s="6">
        <v>22</v>
      </c>
      <c r="F56" s="6">
        <v>21</v>
      </c>
      <c r="G56" s="6">
        <v>5</v>
      </c>
    </row>
    <row r="57" spans="2:7" x14ac:dyDescent="0.25">
      <c r="B57" s="77"/>
      <c r="C57" s="7" t="s">
        <v>17</v>
      </c>
      <c r="D57" s="6">
        <v>23</v>
      </c>
      <c r="E57" s="6">
        <v>5</v>
      </c>
      <c r="F57" s="6">
        <v>21</v>
      </c>
      <c r="G57" s="6">
        <v>5</v>
      </c>
    </row>
    <row r="58" spans="2:7" x14ac:dyDescent="0.25">
      <c r="B58" s="77"/>
      <c r="C58" s="7" t="s">
        <v>16</v>
      </c>
      <c r="D58" s="6">
        <v>23</v>
      </c>
      <c r="E58" s="6">
        <v>15</v>
      </c>
      <c r="F58" s="6">
        <v>21</v>
      </c>
      <c r="G58" s="6">
        <v>5</v>
      </c>
    </row>
    <row r="59" spans="2:7" x14ac:dyDescent="0.25">
      <c r="B59" s="77"/>
      <c r="C59" s="7" t="s">
        <v>17</v>
      </c>
      <c r="D59" s="6">
        <v>23</v>
      </c>
      <c r="E59" s="6">
        <v>21</v>
      </c>
      <c r="F59" s="6">
        <v>-21</v>
      </c>
      <c r="G59" s="6">
        <v>5</v>
      </c>
    </row>
    <row r="60" spans="2:7" x14ac:dyDescent="0.25">
      <c r="B60" s="77"/>
      <c r="C60" s="7" t="s">
        <v>16</v>
      </c>
      <c r="D60" s="6">
        <v>24</v>
      </c>
      <c r="E60" s="6">
        <v>5</v>
      </c>
      <c r="F60" s="6">
        <v>-21</v>
      </c>
      <c r="G60" s="6">
        <v>5</v>
      </c>
    </row>
    <row r="61" spans="2:7" x14ac:dyDescent="0.25">
      <c r="B61" s="77"/>
      <c r="C61" s="7" t="s">
        <v>17</v>
      </c>
      <c r="D61" s="6">
        <v>24</v>
      </c>
      <c r="E61" s="6">
        <v>10</v>
      </c>
      <c r="F61" s="6">
        <v>21</v>
      </c>
      <c r="G61" s="6">
        <f>18*0.5</f>
        <v>9</v>
      </c>
    </row>
    <row r="62" spans="2:7" x14ac:dyDescent="0.25">
      <c r="B62" s="77"/>
      <c r="C62" s="7" t="s">
        <v>16</v>
      </c>
      <c r="D62" s="6">
        <v>24</v>
      </c>
      <c r="E62" s="6">
        <v>26</v>
      </c>
      <c r="F62" s="6">
        <v>-21</v>
      </c>
      <c r="G62" s="6">
        <v>5</v>
      </c>
    </row>
    <row r="63" spans="2:7" x14ac:dyDescent="0.25">
      <c r="B63" s="77"/>
      <c r="C63" s="6" t="s">
        <v>10</v>
      </c>
      <c r="D63" s="6">
        <v>24</v>
      </c>
      <c r="E63" s="6">
        <v>26</v>
      </c>
      <c r="F63" s="6">
        <v>21</v>
      </c>
      <c r="G63" s="6">
        <v>5</v>
      </c>
    </row>
    <row r="64" spans="2:7" x14ac:dyDescent="0.25">
      <c r="B64" s="77"/>
      <c r="C64" s="6" t="s">
        <v>10</v>
      </c>
      <c r="D64" s="6">
        <v>25</v>
      </c>
      <c r="E64" s="6">
        <v>3</v>
      </c>
      <c r="F64" s="6">
        <v>21</v>
      </c>
      <c r="G64" s="6">
        <v>5</v>
      </c>
    </row>
    <row r="65" spans="2:7" x14ac:dyDescent="0.25">
      <c r="B65" s="77"/>
      <c r="C65" s="7" t="s">
        <v>16</v>
      </c>
      <c r="D65" s="6">
        <v>25</v>
      </c>
      <c r="E65" s="6">
        <v>14</v>
      </c>
      <c r="F65" s="6">
        <v>21</v>
      </c>
      <c r="G65" s="6">
        <f>10*0.5</f>
        <v>5</v>
      </c>
    </row>
    <row r="66" spans="2:7" x14ac:dyDescent="0.25">
      <c r="B66" s="77"/>
      <c r="C66" s="6" t="s">
        <v>10</v>
      </c>
      <c r="D66" s="6">
        <v>25</v>
      </c>
      <c r="E66" s="6">
        <v>18</v>
      </c>
      <c r="F66" s="6">
        <v>-21</v>
      </c>
      <c r="G66" s="6">
        <v>5</v>
      </c>
    </row>
    <row r="67" spans="2:7" x14ac:dyDescent="0.25">
      <c r="B67" s="6" t="s">
        <v>14</v>
      </c>
      <c r="C67" s="80"/>
      <c r="D67" s="81"/>
      <c r="E67" s="81"/>
      <c r="F67" s="82"/>
      <c r="G67" s="8">
        <f>SUM(G8:G66)</f>
        <v>318</v>
      </c>
    </row>
    <row r="117" spans="2:7" x14ac:dyDescent="0.25">
      <c r="B117" s="1"/>
      <c r="C117" s="1"/>
      <c r="D117" s="1"/>
      <c r="E117" s="1"/>
      <c r="F117" s="1"/>
      <c r="G117" s="1"/>
    </row>
    <row r="118" spans="2:7" x14ac:dyDescent="0.25">
      <c r="B118" s="1"/>
      <c r="C118" s="1"/>
      <c r="D118" s="1"/>
      <c r="E118" s="1"/>
      <c r="F118" s="1"/>
      <c r="G118" s="1"/>
    </row>
    <row r="119" spans="2:7" x14ac:dyDescent="0.25">
      <c r="B119" s="1"/>
      <c r="C119" s="1"/>
      <c r="D119" s="1"/>
      <c r="E119" s="1"/>
      <c r="F119" s="1"/>
      <c r="G119" s="1"/>
    </row>
    <row r="120" spans="2:7" x14ac:dyDescent="0.25">
      <c r="B120" s="1"/>
      <c r="C120" s="1"/>
      <c r="D120" s="1"/>
      <c r="E120" s="1"/>
      <c r="F120" s="1"/>
      <c r="G120" s="1"/>
    </row>
    <row r="121" spans="2:7" x14ac:dyDescent="0.25">
      <c r="B121" s="1"/>
      <c r="C121" s="1"/>
      <c r="D121" s="1"/>
      <c r="E121" s="1"/>
      <c r="F121" s="1"/>
      <c r="G121" s="1"/>
    </row>
    <row r="122" spans="2:7" x14ac:dyDescent="0.25">
      <c r="B122" s="1"/>
      <c r="C122" s="1"/>
      <c r="D122" s="1"/>
      <c r="E122" s="1"/>
      <c r="F122" s="1"/>
      <c r="G122" s="1"/>
    </row>
    <row r="123" spans="2:7" x14ac:dyDescent="0.25">
      <c r="B123" s="1"/>
      <c r="C123" s="1"/>
      <c r="D123" s="1"/>
      <c r="E123" s="1"/>
      <c r="F123" s="1"/>
      <c r="G123" s="1"/>
    </row>
    <row r="124" spans="2:7" x14ac:dyDescent="0.25">
      <c r="B124" s="1"/>
      <c r="C124" s="1"/>
      <c r="D124" s="1"/>
      <c r="E124" s="1"/>
      <c r="F124" s="1"/>
      <c r="G124" s="1"/>
    </row>
    <row r="125" spans="2:7" x14ac:dyDescent="0.25">
      <c r="B125" s="1"/>
      <c r="C125" s="1"/>
      <c r="D125" s="1"/>
      <c r="E125" s="1"/>
      <c r="F125" s="1"/>
      <c r="G125" s="1"/>
    </row>
    <row r="126" spans="2:7" x14ac:dyDescent="0.25">
      <c r="B126" s="1"/>
      <c r="C126" s="1"/>
      <c r="D126" s="1"/>
      <c r="E126" s="1"/>
      <c r="F126" s="1"/>
      <c r="G126" s="1"/>
    </row>
    <row r="127" spans="2:7" x14ac:dyDescent="0.25">
      <c r="B127" s="1"/>
      <c r="C127" s="1"/>
      <c r="D127" s="1"/>
      <c r="E127" s="1"/>
      <c r="F127" s="1"/>
      <c r="G127" s="1"/>
    </row>
    <row r="128" spans="2:7" x14ac:dyDescent="0.25">
      <c r="B128" s="1"/>
      <c r="C128" s="1"/>
      <c r="D128" s="1"/>
      <c r="E128" s="1"/>
      <c r="F128" s="1"/>
      <c r="G128" s="1"/>
    </row>
    <row r="129" spans="2:7" x14ac:dyDescent="0.25">
      <c r="B129" s="1"/>
      <c r="C129" s="1"/>
      <c r="D129" s="1"/>
      <c r="E129" s="1"/>
      <c r="F129" s="1"/>
      <c r="G129" s="1"/>
    </row>
    <row r="130" spans="2:7" x14ac:dyDescent="0.25">
      <c r="B130" s="1"/>
      <c r="C130" s="1"/>
      <c r="D130" s="1"/>
      <c r="E130" s="1"/>
      <c r="F130" s="1"/>
      <c r="G130" s="1"/>
    </row>
    <row r="131" spans="2:7" x14ac:dyDescent="0.25">
      <c r="B131" s="1"/>
      <c r="C131" s="1"/>
      <c r="D131" s="1"/>
      <c r="E131" s="1"/>
      <c r="F131" s="1"/>
      <c r="G131" s="1"/>
    </row>
    <row r="132" spans="2:7" x14ac:dyDescent="0.25">
      <c r="B132" s="1"/>
      <c r="C132" s="1"/>
      <c r="D132" s="1"/>
      <c r="E132" s="1"/>
      <c r="F132" s="1"/>
      <c r="G132" s="1"/>
    </row>
    <row r="133" spans="2:7" x14ac:dyDescent="0.25">
      <c r="B133" s="1"/>
      <c r="C133" s="1"/>
      <c r="D133" s="1"/>
      <c r="E133" s="1"/>
      <c r="F133" s="1"/>
      <c r="G133" s="1"/>
    </row>
    <row r="134" spans="2:7" x14ac:dyDescent="0.25">
      <c r="B134" s="1"/>
      <c r="C134" s="1"/>
      <c r="D134" s="1"/>
      <c r="E134" s="1"/>
      <c r="F134" s="1"/>
      <c r="G134" s="1"/>
    </row>
    <row r="135" spans="2:7" x14ac:dyDescent="0.25">
      <c r="B135" s="1"/>
      <c r="C135" s="1"/>
      <c r="D135" s="1"/>
      <c r="E135" s="1"/>
      <c r="F135" s="1"/>
      <c r="G135" s="1"/>
    </row>
    <row r="136" spans="2:7" x14ac:dyDescent="0.25">
      <c r="B136" s="1"/>
      <c r="C136" s="1"/>
      <c r="D136" s="1"/>
      <c r="E136" s="1"/>
      <c r="F136" s="1"/>
      <c r="G136" s="1"/>
    </row>
    <row r="137" spans="2:7" x14ac:dyDescent="0.25">
      <c r="B137" s="1"/>
      <c r="C137" s="1"/>
      <c r="D137" s="1"/>
      <c r="E137" s="1"/>
      <c r="F137" s="1"/>
      <c r="G137" s="1"/>
    </row>
    <row r="138" spans="2:7" x14ac:dyDescent="0.25">
      <c r="B138" s="1"/>
      <c r="C138" s="1"/>
      <c r="D138" s="1"/>
      <c r="E138" s="1"/>
      <c r="F138" s="1"/>
      <c r="G138" s="1"/>
    </row>
    <row r="139" spans="2:7" x14ac:dyDescent="0.25">
      <c r="B139" s="1"/>
      <c r="C139" s="1"/>
      <c r="D139" s="1"/>
      <c r="E139" s="1"/>
      <c r="F139" s="1"/>
      <c r="G139" s="1"/>
    </row>
    <row r="140" spans="2:7" x14ac:dyDescent="0.25">
      <c r="B140" s="1"/>
      <c r="C140" s="1"/>
      <c r="D140" s="1"/>
      <c r="E140" s="1"/>
      <c r="F140" s="1"/>
      <c r="G140" s="1"/>
    </row>
    <row r="141" spans="2:7" x14ac:dyDescent="0.25">
      <c r="B141" s="1"/>
      <c r="C141" s="1"/>
      <c r="D141" s="1"/>
      <c r="E141" s="1"/>
      <c r="F141" s="1"/>
      <c r="G141" s="1"/>
    </row>
    <row r="142" spans="2:7" x14ac:dyDescent="0.25">
      <c r="B142" s="1"/>
      <c r="C142" s="1"/>
      <c r="D142" s="1"/>
      <c r="E142" s="1"/>
      <c r="F142" s="1"/>
      <c r="G142" s="1"/>
    </row>
    <row r="143" spans="2:7" x14ac:dyDescent="0.25">
      <c r="B143" s="1"/>
      <c r="C143" s="1"/>
      <c r="D143" s="1"/>
      <c r="E143" s="1"/>
      <c r="F143" s="1"/>
      <c r="G143" s="1"/>
    </row>
    <row r="144" spans="2:7" x14ac:dyDescent="0.25">
      <c r="B144" s="1"/>
      <c r="C144" s="1"/>
      <c r="D144" s="1"/>
      <c r="E144" s="1"/>
      <c r="F144" s="1"/>
      <c r="G144" s="1"/>
    </row>
    <row r="145" spans="2:7" x14ac:dyDescent="0.25">
      <c r="B145" s="1"/>
      <c r="C145" s="1"/>
      <c r="D145" s="1"/>
      <c r="E145" s="1"/>
      <c r="F145" s="1"/>
      <c r="G145" s="1"/>
    </row>
    <row r="146" spans="2:7" x14ac:dyDescent="0.25">
      <c r="B146" s="1"/>
      <c r="C146" s="1"/>
      <c r="D146" s="1"/>
      <c r="E146" s="1"/>
      <c r="F146" s="1"/>
      <c r="G146" s="1"/>
    </row>
    <row r="147" spans="2:7" x14ac:dyDescent="0.25">
      <c r="B147" s="1"/>
      <c r="C147" s="1"/>
      <c r="D147" s="1"/>
      <c r="E147" s="1"/>
      <c r="F147" s="1"/>
      <c r="G147" s="1"/>
    </row>
    <row r="148" spans="2:7" x14ac:dyDescent="0.25">
      <c r="B148" s="1"/>
      <c r="C148" s="1"/>
      <c r="D148" s="1"/>
      <c r="E148" s="1"/>
      <c r="F148" s="1"/>
      <c r="G148" s="1"/>
    </row>
    <row r="149" spans="2:7" x14ac:dyDescent="0.25">
      <c r="B149" s="1"/>
      <c r="C149" s="1"/>
      <c r="D149" s="1"/>
      <c r="E149" s="1"/>
      <c r="F149" s="1"/>
      <c r="G149" s="1"/>
    </row>
    <row r="150" spans="2:7" x14ac:dyDescent="0.25">
      <c r="B150" s="1"/>
      <c r="C150" s="1"/>
      <c r="D150" s="1"/>
      <c r="E150" s="1"/>
      <c r="F150" s="1"/>
      <c r="G150" s="1"/>
    </row>
    <row r="151" spans="2:7" x14ac:dyDescent="0.25">
      <c r="B151" s="1"/>
      <c r="C151" s="1"/>
      <c r="D151" s="1"/>
      <c r="E151" s="1"/>
      <c r="F151" s="1"/>
      <c r="G151" s="1"/>
    </row>
    <row r="152" spans="2:7" x14ac:dyDescent="0.25">
      <c r="B152" s="1"/>
      <c r="C152" s="1"/>
      <c r="D152" s="1"/>
      <c r="E152" s="1"/>
      <c r="F152" s="1"/>
      <c r="G152" s="1"/>
    </row>
    <row r="153" spans="2:7" x14ac:dyDescent="0.25">
      <c r="B153" s="1"/>
      <c r="C153" s="1"/>
      <c r="D153" s="1"/>
      <c r="E153" s="1"/>
      <c r="F153" s="1"/>
      <c r="G153" s="1"/>
    </row>
    <row r="154" spans="2:7" x14ac:dyDescent="0.25">
      <c r="B154" s="1"/>
      <c r="C154" s="1"/>
      <c r="D154" s="1"/>
      <c r="E154" s="1"/>
      <c r="F154" s="1"/>
      <c r="G154" s="1"/>
    </row>
    <row r="155" spans="2:7" x14ac:dyDescent="0.25">
      <c r="B155" s="1"/>
      <c r="C155" s="1"/>
      <c r="D155" s="1"/>
      <c r="E155" s="1"/>
      <c r="F155" s="1"/>
      <c r="G155" s="1"/>
    </row>
    <row r="156" spans="2:7" x14ac:dyDescent="0.25">
      <c r="B156" s="1"/>
      <c r="C156" s="1"/>
      <c r="D156" s="1"/>
      <c r="E156" s="1"/>
      <c r="F156" s="1"/>
      <c r="G156" s="1"/>
    </row>
    <row r="157" spans="2:7" x14ac:dyDescent="0.25">
      <c r="B157" s="1"/>
      <c r="C157" s="1"/>
      <c r="D157" s="1"/>
      <c r="E157" s="1"/>
      <c r="F157" s="1"/>
      <c r="G157" s="1"/>
    </row>
    <row r="158" spans="2:7" x14ac:dyDescent="0.25">
      <c r="B158" s="1"/>
      <c r="C158" s="1"/>
      <c r="D158" s="1"/>
      <c r="E158" s="1"/>
      <c r="F158" s="1"/>
      <c r="G158" s="1"/>
    </row>
    <row r="159" spans="2:7" x14ac:dyDescent="0.25">
      <c r="B159" s="1"/>
      <c r="C159" s="1"/>
      <c r="D159" s="1"/>
      <c r="E159" s="1"/>
      <c r="F159" s="1"/>
      <c r="G159" s="1"/>
    </row>
    <row r="160" spans="2:7" x14ac:dyDescent="0.25">
      <c r="B160" s="1"/>
      <c r="C160" s="1"/>
      <c r="D160" s="1"/>
      <c r="E160" s="1"/>
      <c r="F160" s="1"/>
      <c r="G160" s="1"/>
    </row>
    <row r="161" spans="2:7" x14ac:dyDescent="0.25">
      <c r="B161" s="1"/>
      <c r="C161" s="1"/>
      <c r="D161" s="1"/>
      <c r="E161" s="1"/>
      <c r="F161" s="1"/>
      <c r="G161" s="1"/>
    </row>
    <row r="162" spans="2:7" x14ac:dyDescent="0.25">
      <c r="B162" s="1"/>
      <c r="C162" s="1"/>
      <c r="D162" s="1"/>
      <c r="E162" s="1"/>
      <c r="F162" s="1"/>
      <c r="G162" s="1"/>
    </row>
    <row r="163" spans="2:7" x14ac:dyDescent="0.25">
      <c r="B163" s="1"/>
      <c r="C163" s="1"/>
      <c r="D163" s="1"/>
      <c r="E163" s="1"/>
      <c r="F163" s="1"/>
      <c r="G163" s="1"/>
    </row>
    <row r="164" spans="2:7" x14ac:dyDescent="0.25">
      <c r="B164" s="1"/>
      <c r="C164" s="1"/>
      <c r="D164" s="1"/>
      <c r="E164" s="1"/>
      <c r="F164" s="1"/>
      <c r="G164" s="1"/>
    </row>
    <row r="165" spans="2:7" x14ac:dyDescent="0.25">
      <c r="B165" s="1"/>
      <c r="C165" s="1"/>
      <c r="D165" s="1"/>
      <c r="E165" s="1"/>
      <c r="F165" s="1"/>
      <c r="G165" s="1"/>
    </row>
    <row r="166" spans="2:7" x14ac:dyDescent="0.25">
      <c r="B166" s="1"/>
      <c r="C166" s="1"/>
      <c r="D166" s="1"/>
      <c r="E166" s="1"/>
      <c r="F166" s="1"/>
      <c r="G166" s="1"/>
    </row>
    <row r="167" spans="2:7" x14ac:dyDescent="0.25">
      <c r="B167" s="1"/>
      <c r="C167" s="1"/>
      <c r="D167" s="1"/>
      <c r="E167" s="1"/>
      <c r="F167" s="1"/>
      <c r="G167" s="1"/>
    </row>
    <row r="168" spans="2:7" x14ac:dyDescent="0.25">
      <c r="B168" s="1"/>
      <c r="C168" s="1"/>
      <c r="D168" s="1"/>
      <c r="E168" s="1"/>
      <c r="F168" s="1"/>
      <c r="G168" s="1"/>
    </row>
    <row r="169" spans="2:7" x14ac:dyDescent="0.25">
      <c r="B169" s="1"/>
      <c r="C169" s="1"/>
      <c r="D169" s="1"/>
      <c r="E169" s="1"/>
      <c r="F169" s="1"/>
      <c r="G169" s="1"/>
    </row>
    <row r="170" spans="2:7" x14ac:dyDescent="0.25">
      <c r="B170" s="1"/>
      <c r="C170" s="1"/>
      <c r="D170" s="1"/>
      <c r="E170" s="1"/>
      <c r="F170" s="1"/>
      <c r="G170" s="1"/>
    </row>
    <row r="171" spans="2:7" x14ac:dyDescent="0.25">
      <c r="B171" s="1"/>
      <c r="C171" s="1"/>
      <c r="D171" s="1"/>
      <c r="E171" s="1"/>
      <c r="F171" s="1"/>
      <c r="G171" s="1"/>
    </row>
    <row r="172" spans="2:7" x14ac:dyDescent="0.25">
      <c r="B172" s="1"/>
      <c r="C172" s="1"/>
      <c r="D172" s="1"/>
      <c r="E172" s="1"/>
      <c r="F172" s="1"/>
      <c r="G172" s="1"/>
    </row>
    <row r="173" spans="2:7" x14ac:dyDescent="0.25">
      <c r="B173" s="1"/>
      <c r="C173" s="1"/>
      <c r="D173" s="1"/>
      <c r="E173" s="1"/>
      <c r="F173" s="1"/>
      <c r="G173" s="1"/>
    </row>
    <row r="174" spans="2:7" x14ac:dyDescent="0.25">
      <c r="B174" s="1"/>
      <c r="C174" s="1"/>
      <c r="D174" s="1"/>
      <c r="E174" s="1"/>
      <c r="F174" s="1"/>
      <c r="G174" s="1"/>
    </row>
    <row r="175" spans="2:7" x14ac:dyDescent="0.25">
      <c r="B175" s="1"/>
      <c r="C175" s="1"/>
      <c r="D175" s="1"/>
      <c r="E175" s="1"/>
      <c r="F175" s="1"/>
      <c r="G175" s="1"/>
    </row>
    <row r="176" spans="2:7" x14ac:dyDescent="0.25">
      <c r="B176" s="1"/>
      <c r="C176" s="1"/>
      <c r="D176" s="1"/>
      <c r="E176" s="1"/>
      <c r="F176" s="1"/>
      <c r="G176" s="1"/>
    </row>
    <row r="177" spans="2:7" x14ac:dyDescent="0.25">
      <c r="B177" s="1"/>
      <c r="C177" s="1"/>
      <c r="D177" s="1"/>
      <c r="E177" s="1"/>
      <c r="F177" s="1"/>
      <c r="G177" s="1"/>
    </row>
    <row r="178" spans="2:7" x14ac:dyDescent="0.25">
      <c r="B178" s="1"/>
      <c r="C178" s="1"/>
      <c r="D178" s="1"/>
      <c r="E178" s="1"/>
      <c r="F178" s="1"/>
      <c r="G178" s="1"/>
    </row>
    <row r="179" spans="2:7" x14ac:dyDescent="0.25">
      <c r="B179" s="1"/>
      <c r="C179" s="1"/>
      <c r="D179" s="1"/>
      <c r="E179" s="1"/>
      <c r="F179" s="1"/>
      <c r="G179" s="1"/>
    </row>
    <row r="180" spans="2:7" x14ac:dyDescent="0.25">
      <c r="B180" s="1"/>
      <c r="C180" s="1"/>
      <c r="D180" s="1"/>
      <c r="E180" s="1"/>
      <c r="F180" s="1"/>
      <c r="G180" s="1"/>
    </row>
    <row r="181" spans="2:7" x14ac:dyDescent="0.25">
      <c r="B181" s="1"/>
      <c r="C181" s="1"/>
      <c r="D181" s="1"/>
      <c r="E181" s="1"/>
      <c r="F181" s="1"/>
      <c r="G181" s="1"/>
    </row>
    <row r="182" spans="2:7" x14ac:dyDescent="0.25">
      <c r="B182" s="1"/>
      <c r="C182" s="1"/>
      <c r="D182" s="1"/>
      <c r="E182" s="1"/>
      <c r="F182" s="1"/>
      <c r="G182" s="1"/>
    </row>
    <row r="183" spans="2:7" x14ac:dyDescent="0.25">
      <c r="B183" s="1"/>
      <c r="C183" s="1"/>
      <c r="D183" s="1"/>
      <c r="E183" s="1"/>
      <c r="F183" s="1"/>
      <c r="G183" s="1"/>
    </row>
    <row r="184" spans="2:7" x14ac:dyDescent="0.25">
      <c r="B184" s="1"/>
      <c r="C184" s="1"/>
      <c r="D184" s="1"/>
      <c r="E184" s="1"/>
      <c r="F184" s="1"/>
      <c r="G184" s="1"/>
    </row>
    <row r="185" spans="2:7" x14ac:dyDescent="0.25">
      <c r="B185" s="1"/>
      <c r="C185" s="1"/>
      <c r="D185" s="1"/>
      <c r="E185" s="1"/>
      <c r="F185" s="1"/>
      <c r="G185" s="1"/>
    </row>
    <row r="186" spans="2:7" x14ac:dyDescent="0.25">
      <c r="B186" s="1"/>
      <c r="C186" s="1"/>
      <c r="D186" s="1"/>
      <c r="E186" s="1"/>
      <c r="F186" s="1"/>
      <c r="G186" s="1"/>
    </row>
    <row r="187" spans="2:7" x14ac:dyDescent="0.25">
      <c r="B187" s="1"/>
      <c r="C187" s="1"/>
      <c r="D187" s="1"/>
      <c r="E187" s="1"/>
      <c r="F187" s="1"/>
      <c r="G187" s="1"/>
    </row>
    <row r="188" spans="2:7" x14ac:dyDescent="0.25">
      <c r="B188" s="1"/>
      <c r="C188" s="1"/>
      <c r="D188" s="1"/>
      <c r="E188" s="1"/>
      <c r="F188" s="1"/>
      <c r="G188" s="1"/>
    </row>
    <row r="189" spans="2:7" x14ac:dyDescent="0.25">
      <c r="B189" s="1"/>
      <c r="C189" s="1"/>
      <c r="D189" s="1"/>
      <c r="E189" s="1"/>
      <c r="F189" s="1"/>
      <c r="G189" s="1"/>
    </row>
    <row r="190" spans="2:7" x14ac:dyDescent="0.25">
      <c r="B190" s="1"/>
      <c r="C190" s="1"/>
      <c r="D190" s="1"/>
      <c r="E190" s="1"/>
      <c r="F190" s="1"/>
      <c r="G190" s="1"/>
    </row>
    <row r="191" spans="2:7" x14ac:dyDescent="0.25">
      <c r="B191" s="1"/>
      <c r="C191" s="1"/>
      <c r="D191" s="1"/>
      <c r="E191" s="1"/>
      <c r="F191" s="1"/>
      <c r="G191" s="1"/>
    </row>
    <row r="192" spans="2:7" x14ac:dyDescent="0.25">
      <c r="B192" s="1"/>
      <c r="C192" s="1"/>
      <c r="D192" s="1"/>
      <c r="E192" s="1"/>
      <c r="F192" s="1"/>
      <c r="G192" s="1"/>
    </row>
    <row r="193" spans="2:7" x14ac:dyDescent="0.25">
      <c r="B193" s="1"/>
      <c r="C193" s="1"/>
      <c r="D193" s="1"/>
      <c r="E193" s="1"/>
      <c r="F193" s="1"/>
      <c r="G193" s="1"/>
    </row>
    <row r="194" spans="2:7" x14ac:dyDescent="0.25">
      <c r="B194" s="1"/>
      <c r="C194" s="1"/>
      <c r="D194" s="1"/>
      <c r="E194" s="1"/>
      <c r="F194" s="1"/>
      <c r="G194" s="1"/>
    </row>
    <row r="195" spans="2:7" x14ac:dyDescent="0.25">
      <c r="B195" s="1"/>
      <c r="C195" s="1"/>
      <c r="D195" s="1"/>
      <c r="E195" s="1"/>
      <c r="F195" s="1"/>
      <c r="G195" s="1"/>
    </row>
    <row r="196" spans="2:7" x14ac:dyDescent="0.25">
      <c r="B196" s="1"/>
      <c r="C196" s="1"/>
      <c r="D196" s="1"/>
      <c r="E196" s="1"/>
      <c r="F196" s="1"/>
      <c r="G196" s="1"/>
    </row>
    <row r="197" spans="2:7" x14ac:dyDescent="0.25">
      <c r="B197" s="1"/>
      <c r="C197" s="1"/>
      <c r="D197" s="1"/>
      <c r="E197" s="1"/>
      <c r="F197" s="1"/>
      <c r="G197" s="1"/>
    </row>
    <row r="198" spans="2:7" x14ac:dyDescent="0.25">
      <c r="B198" s="1"/>
      <c r="C198" s="1"/>
      <c r="D198" s="1"/>
      <c r="E198" s="1"/>
      <c r="F198" s="1"/>
      <c r="G198" s="1"/>
    </row>
    <row r="199" spans="2:7" x14ac:dyDescent="0.25">
      <c r="B199" s="1"/>
      <c r="C199" s="1"/>
      <c r="D199" s="1"/>
      <c r="E199" s="1"/>
      <c r="F199" s="1"/>
      <c r="G199" s="1"/>
    </row>
    <row r="200" spans="2:7" x14ac:dyDescent="0.25">
      <c r="B200" s="1"/>
      <c r="C200" s="1"/>
      <c r="D200" s="1"/>
      <c r="E200" s="1"/>
      <c r="F200" s="1"/>
      <c r="G200" s="1"/>
    </row>
    <row r="201" spans="2:7" x14ac:dyDescent="0.25">
      <c r="B201" s="1"/>
      <c r="C201" s="1"/>
      <c r="D201" s="1"/>
      <c r="E201" s="1"/>
      <c r="F201" s="1"/>
      <c r="G201" s="1"/>
    </row>
    <row r="202" spans="2:7" x14ac:dyDescent="0.25">
      <c r="B202" s="1"/>
      <c r="C202" s="1"/>
      <c r="D202" s="1"/>
      <c r="E202" s="1"/>
      <c r="F202" s="1"/>
      <c r="G202" s="1"/>
    </row>
    <row r="203" spans="2:7" x14ac:dyDescent="0.25">
      <c r="B203" s="1"/>
      <c r="C203" s="1"/>
      <c r="D203" s="1"/>
      <c r="E203" s="1"/>
      <c r="F203" s="1"/>
      <c r="G203" s="1"/>
    </row>
    <row r="204" spans="2:7" x14ac:dyDescent="0.25">
      <c r="B204" s="1"/>
      <c r="C204" s="1"/>
      <c r="D204" s="1"/>
      <c r="E204" s="1"/>
      <c r="F204" s="1"/>
      <c r="G204" s="1"/>
    </row>
    <row r="205" spans="2:7" x14ac:dyDescent="0.25">
      <c r="B205" s="1"/>
      <c r="C205" s="1"/>
      <c r="D205" s="1"/>
      <c r="E205" s="1"/>
      <c r="F205" s="1"/>
      <c r="G205" s="1"/>
    </row>
    <row r="206" spans="2:7" x14ac:dyDescent="0.25">
      <c r="B206" s="1"/>
      <c r="C206" s="1"/>
      <c r="D206" s="1"/>
      <c r="E206" s="1"/>
      <c r="F206" s="1"/>
      <c r="G206" s="1"/>
    </row>
    <row r="207" spans="2:7" x14ac:dyDescent="0.25">
      <c r="B207" s="1"/>
      <c r="C207" s="1"/>
      <c r="D207" s="1"/>
      <c r="E207" s="1"/>
      <c r="F207" s="1"/>
      <c r="G207" s="1"/>
    </row>
    <row r="208" spans="2:7" x14ac:dyDescent="0.25">
      <c r="B208" s="1"/>
      <c r="C208" s="1"/>
      <c r="D208" s="1"/>
      <c r="E208" s="1"/>
      <c r="F208" s="1"/>
      <c r="G208" s="1"/>
    </row>
    <row r="209" spans="2:7" x14ac:dyDescent="0.25">
      <c r="B209" s="1"/>
      <c r="C209" s="1"/>
      <c r="D209" s="1"/>
      <c r="E209" s="1"/>
      <c r="F209" s="1"/>
      <c r="G209" s="1"/>
    </row>
    <row r="210" spans="2:7" x14ac:dyDescent="0.25">
      <c r="B210" s="1"/>
      <c r="C210" s="1"/>
      <c r="D210" s="1"/>
      <c r="E210" s="1"/>
      <c r="F210" s="1"/>
      <c r="G210" s="1"/>
    </row>
    <row r="211" spans="2:7" x14ac:dyDescent="0.25">
      <c r="B211" s="1"/>
      <c r="C211" s="1"/>
      <c r="D211" s="1"/>
      <c r="E211" s="1"/>
      <c r="F211" s="1"/>
      <c r="G211" s="1"/>
    </row>
  </sheetData>
  <mergeCells count="5">
    <mergeCell ref="B8:B66"/>
    <mergeCell ref="C67:F67"/>
    <mergeCell ref="B6:B7"/>
    <mergeCell ref="C6:C7"/>
    <mergeCell ref="D6:D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340D4-E49D-41C7-A2E6-3134F2ED3455}">
  <sheetPr>
    <tabColor theme="9" tint="0.79998168889431442"/>
    <pageSetUpPr fitToPage="1"/>
  </sheetPr>
  <dimension ref="B1:E11"/>
  <sheetViews>
    <sheetView tabSelected="1" view="pageBreakPreview" zoomScale="106" zoomScaleNormal="100" zoomScaleSheetLayoutView="106" workbookViewId="0">
      <selection activeCell="D7" sqref="D7"/>
    </sheetView>
  </sheetViews>
  <sheetFormatPr defaultRowHeight="15" x14ac:dyDescent="0.25"/>
  <cols>
    <col min="1" max="1" width="18.42578125" customWidth="1"/>
    <col min="2" max="2" width="11" customWidth="1"/>
    <col min="3" max="3" width="13" customWidth="1"/>
    <col min="4" max="4" width="8.140625" customWidth="1"/>
    <col min="5" max="5" width="6.85546875" customWidth="1"/>
    <col min="6" max="6" width="7.28515625" customWidth="1"/>
  </cols>
  <sheetData>
    <row r="1" spans="2:5" ht="15.75" thickBot="1" x14ac:dyDescent="0.3">
      <c r="B1" s="21"/>
      <c r="C1" s="22"/>
      <c r="D1" s="22"/>
    </row>
    <row r="2" spans="2:5" ht="30.75" thickBot="1" x14ac:dyDescent="0.3">
      <c r="B2" s="47" t="s">
        <v>0</v>
      </c>
      <c r="C2" s="50" t="s">
        <v>47</v>
      </c>
      <c r="D2" s="50" t="s">
        <v>49</v>
      </c>
    </row>
    <row r="3" spans="2:5" ht="15" customHeight="1" x14ac:dyDescent="0.25">
      <c r="B3" s="42">
        <v>5780</v>
      </c>
      <c r="C3" s="43">
        <v>142</v>
      </c>
      <c r="D3" s="43">
        <v>34</v>
      </c>
    </row>
    <row r="4" spans="2:5" x14ac:dyDescent="0.25">
      <c r="B4" s="51">
        <v>5781</v>
      </c>
      <c r="C4" s="46">
        <v>19</v>
      </c>
      <c r="D4" s="46">
        <v>0</v>
      </c>
    </row>
    <row r="5" spans="2:5" x14ac:dyDescent="0.25">
      <c r="B5" s="51">
        <v>5785</v>
      </c>
      <c r="C5" s="46">
        <v>147</v>
      </c>
      <c r="D5" s="46">
        <v>0</v>
      </c>
    </row>
    <row r="6" spans="2:5" ht="15.75" thickBot="1" x14ac:dyDescent="0.3">
      <c r="B6" s="44">
        <v>5786</v>
      </c>
      <c r="C6" s="45">
        <v>77</v>
      </c>
      <c r="D6" s="45">
        <v>0</v>
      </c>
    </row>
    <row r="7" spans="2:5" ht="15.75" thickBot="1" x14ac:dyDescent="0.3">
      <c r="B7" s="48" t="s">
        <v>48</v>
      </c>
      <c r="C7" s="49">
        <f>SUM(C3:C6)</f>
        <v>385</v>
      </c>
      <c r="D7" s="49">
        <v>34</v>
      </c>
    </row>
    <row r="8" spans="2:5" x14ac:dyDescent="0.25">
      <c r="B8" s="22"/>
      <c r="C8" s="22"/>
      <c r="D8" s="22"/>
    </row>
    <row r="9" spans="2:5" x14ac:dyDescent="0.25">
      <c r="E9" s="14"/>
    </row>
    <row r="10" spans="2:5" x14ac:dyDescent="0.25">
      <c r="B10" s="21"/>
      <c r="C10" s="22"/>
      <c r="D10" s="22"/>
    </row>
    <row r="11" spans="2:5" x14ac:dyDescent="0.25">
      <c r="B11" s="21"/>
      <c r="C11" s="22"/>
      <c r="D11" s="22"/>
    </row>
  </sheetData>
  <pageMargins left="0.7" right="0.7" top="0.75" bottom="0.75" header="0.3" footer="0.3"/>
  <pageSetup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4DB84-1071-40CC-92F1-FDDFB93C6671}">
  <sheetPr>
    <tabColor theme="9" tint="0.79998168889431442"/>
    <pageSetUpPr fitToPage="1"/>
  </sheetPr>
  <dimension ref="B1:L82"/>
  <sheetViews>
    <sheetView view="pageBreakPreview" topLeftCell="A58" zoomScale="106" zoomScaleNormal="100" zoomScaleSheetLayoutView="106" workbookViewId="0">
      <selection activeCell="G24" sqref="G24"/>
    </sheetView>
  </sheetViews>
  <sheetFormatPr defaultRowHeight="15" x14ac:dyDescent="0.25"/>
  <cols>
    <col min="2" max="2" width="15.140625" bestFit="1" customWidth="1"/>
    <col min="3" max="3" width="30" customWidth="1"/>
    <col min="4" max="4" width="11.28515625" bestFit="1" customWidth="1"/>
    <col min="5" max="6" width="7.7109375" customWidth="1"/>
    <col min="7" max="7" width="13.28515625" customWidth="1"/>
    <col min="8" max="8" width="10.85546875" customWidth="1"/>
    <col min="9" max="9" width="6.85546875" customWidth="1"/>
    <col min="10" max="10" width="7.28515625" customWidth="1"/>
  </cols>
  <sheetData>
    <row r="1" spans="2:12" ht="21" x14ac:dyDescent="0.35">
      <c r="B1" s="17" t="s">
        <v>33</v>
      </c>
    </row>
    <row r="2" spans="2:12" ht="15" customHeight="1" x14ac:dyDescent="0.25">
      <c r="B2" s="16"/>
      <c r="C2" s="18"/>
      <c r="D2" s="18"/>
      <c r="E2" s="18"/>
      <c r="F2" s="18"/>
      <c r="G2" s="18"/>
      <c r="H2" s="18"/>
      <c r="I2" s="18"/>
      <c r="K2" s="72" t="s">
        <v>35</v>
      </c>
      <c r="L2" s="72"/>
    </row>
    <row r="3" spans="2:12" x14ac:dyDescent="0.25">
      <c r="B3" s="16" t="s">
        <v>19</v>
      </c>
    </row>
    <row r="4" spans="2:12" ht="15" customHeight="1" x14ac:dyDescent="0.25">
      <c r="B4" s="19" t="s">
        <v>22</v>
      </c>
      <c r="C4" s="56" t="s">
        <v>26</v>
      </c>
      <c r="D4" s="25"/>
      <c r="K4" s="73" t="s">
        <v>38</v>
      </c>
      <c r="L4" s="73"/>
    </row>
    <row r="5" spans="2:12" x14ac:dyDescent="0.25">
      <c r="C5" s="56"/>
      <c r="D5" s="25"/>
      <c r="K5" s="73" t="s">
        <v>39</v>
      </c>
      <c r="L5" s="73"/>
    </row>
    <row r="6" spans="2:12" x14ac:dyDescent="0.25">
      <c r="C6" s="56"/>
      <c r="D6" s="25"/>
      <c r="K6" s="73" t="s">
        <v>40</v>
      </c>
      <c r="L6" s="73"/>
    </row>
    <row r="7" spans="2:12" x14ac:dyDescent="0.25">
      <c r="B7" s="19"/>
      <c r="C7" s="56"/>
      <c r="D7" s="31"/>
      <c r="K7" s="73" t="s">
        <v>41</v>
      </c>
      <c r="L7" s="73"/>
    </row>
    <row r="8" spans="2:12" ht="15" customHeight="1" x14ac:dyDescent="0.25">
      <c r="B8" s="19" t="s">
        <v>22</v>
      </c>
      <c r="C8" s="74" t="s">
        <v>27</v>
      </c>
    </row>
    <row r="9" spans="2:12" ht="15" customHeight="1" x14ac:dyDescent="0.25">
      <c r="B9" s="19"/>
      <c r="C9" s="74"/>
      <c r="K9" s="73" t="s">
        <v>42</v>
      </c>
      <c r="L9" s="73"/>
    </row>
    <row r="10" spans="2:12" x14ac:dyDescent="0.25">
      <c r="B10" s="19" t="s">
        <v>22</v>
      </c>
      <c r="C10" s="74" t="s">
        <v>29</v>
      </c>
      <c r="K10" s="73" t="s">
        <v>43</v>
      </c>
      <c r="L10" s="73"/>
    </row>
    <row r="11" spans="2:12" ht="15" customHeight="1" x14ac:dyDescent="0.25">
      <c r="B11" s="19"/>
      <c r="C11" s="74"/>
      <c r="K11" s="73" t="s">
        <v>36</v>
      </c>
      <c r="L11" s="73"/>
    </row>
    <row r="12" spans="2:12" x14ac:dyDescent="0.25">
      <c r="C12" s="26"/>
      <c r="K12" s="73" t="s">
        <v>37</v>
      </c>
      <c r="L12" s="73"/>
    </row>
    <row r="17" spans="2:10" x14ac:dyDescent="0.25">
      <c r="F17" s="15" t="s">
        <v>31</v>
      </c>
      <c r="G17" s="15">
        <f>SUM(G21:G78)</f>
        <v>385</v>
      </c>
      <c r="H17" s="14" t="s">
        <v>44</v>
      </c>
      <c r="I17" s="33">
        <f>G17/9</f>
        <v>42.777777777777779</v>
      </c>
      <c r="J17" s="14" t="s">
        <v>45</v>
      </c>
    </row>
    <row r="18" spans="2:10" ht="15.75" thickBot="1" x14ac:dyDescent="0.3">
      <c r="F18" s="15" t="s">
        <v>28</v>
      </c>
      <c r="G18" s="14">
        <f>SUM(H21:H78)</f>
        <v>34</v>
      </c>
      <c r="H18" s="14" t="s">
        <v>25</v>
      </c>
      <c r="I18" s="14"/>
    </row>
    <row r="19" spans="2:10" x14ac:dyDescent="0.25">
      <c r="B19" s="60" t="s">
        <v>0</v>
      </c>
      <c r="C19" s="62" t="s">
        <v>1</v>
      </c>
      <c r="D19" s="62" t="s">
        <v>2</v>
      </c>
      <c r="E19" s="36" t="s">
        <v>3</v>
      </c>
      <c r="F19" s="36" t="s">
        <v>4</v>
      </c>
      <c r="G19" s="36" t="s">
        <v>20</v>
      </c>
      <c r="H19" s="13" t="s">
        <v>21</v>
      </c>
    </row>
    <row r="20" spans="2:10" ht="15.75" thickBot="1" x14ac:dyDescent="0.3">
      <c r="B20" s="61"/>
      <c r="C20" s="63"/>
      <c r="D20" s="63"/>
      <c r="E20" s="37" t="s">
        <v>6</v>
      </c>
      <c r="F20" s="37" t="s">
        <v>6</v>
      </c>
      <c r="G20" s="37" t="s">
        <v>7</v>
      </c>
      <c r="H20" s="30" t="s">
        <v>23</v>
      </c>
    </row>
    <row r="21" spans="2:10" ht="15" customHeight="1" x14ac:dyDescent="0.25">
      <c r="B21" s="64">
        <v>5780</v>
      </c>
      <c r="C21" s="36" t="str">
        <f>'TopDeck 5780'!H8</f>
        <v>Crack</v>
      </c>
      <c r="D21" s="36">
        <f>'TopDeck 5780'!D8</f>
        <v>1</v>
      </c>
      <c r="E21" s="36">
        <f>'TopDeck 5780'!E8</f>
        <v>5</v>
      </c>
      <c r="F21" s="36">
        <f>'TopDeck 5780'!F8</f>
        <v>10</v>
      </c>
      <c r="G21" s="36" t="str">
        <f>IF(C21="Spall",'TopDeck 5780'!G9,"")</f>
        <v/>
      </c>
      <c r="H21" s="13">
        <f>IF(C21="Crack",'TopDeck 5780'!G8,"")</f>
        <v>6</v>
      </c>
    </row>
    <row r="22" spans="2:10" ht="15" customHeight="1" x14ac:dyDescent="0.25">
      <c r="B22" s="65"/>
      <c r="C22" s="41" t="str">
        <f>'TopDeck 5780'!H9</f>
        <v>Crack</v>
      </c>
      <c r="D22" s="41">
        <f>'TopDeck 5780'!D9</f>
        <v>1</v>
      </c>
      <c r="E22" s="41">
        <f>'TopDeck 5780'!E9</f>
        <v>6</v>
      </c>
      <c r="F22" s="41">
        <f>'TopDeck 5780'!F9</f>
        <v>8</v>
      </c>
      <c r="G22" s="41" t="str">
        <f>IF(C22="Spall",'TopDeck 5780'!G10,"")</f>
        <v/>
      </c>
      <c r="H22" s="12">
        <f>IF(C22="Crack",'TopDeck 5780'!G9,"")</f>
        <v>8</v>
      </c>
    </row>
    <row r="23" spans="2:10" ht="15" customHeight="1" x14ac:dyDescent="0.25">
      <c r="B23" s="65"/>
      <c r="C23" s="41" t="str">
        <f>'TopDeck 5780'!H10</f>
        <v>Crack</v>
      </c>
      <c r="D23" s="41">
        <f>'TopDeck 5780'!D10</f>
        <v>1</v>
      </c>
      <c r="E23" s="41">
        <f>'TopDeck 5780'!E10</f>
        <v>15</v>
      </c>
      <c r="F23" s="41">
        <f>'TopDeck 5780'!F10</f>
        <v>1</v>
      </c>
      <c r="G23" s="41" t="str">
        <f>IF(C23="Spall",'TopDeck 5780'!G11,"")</f>
        <v/>
      </c>
      <c r="H23" s="12">
        <f>IF(C23="Crack",'TopDeck 5780'!G10,"")</f>
        <v>20</v>
      </c>
    </row>
    <row r="24" spans="2:10" x14ac:dyDescent="0.25">
      <c r="B24" s="66"/>
      <c r="C24" s="41" t="s">
        <v>20</v>
      </c>
      <c r="D24" s="41">
        <f>'TopDeck 5780'!D11</f>
        <v>5</v>
      </c>
      <c r="E24" s="41">
        <f>'TopDeck 5780'!E11</f>
        <v>20</v>
      </c>
      <c r="F24" s="41">
        <f>'TopDeck 5780'!F11</f>
        <v>16.5</v>
      </c>
      <c r="G24" s="41">
        <f>'TopDeck 5780'!G11</f>
        <v>9</v>
      </c>
      <c r="H24" s="12" t="str">
        <f>IF(C24="Crack",'TopDeck 5780'!G11,"")</f>
        <v/>
      </c>
    </row>
    <row r="25" spans="2:10" x14ac:dyDescent="0.25">
      <c r="B25" s="66"/>
      <c r="C25" s="41" t="s">
        <v>20</v>
      </c>
      <c r="D25" s="41">
        <f>'TopDeck 5780'!D12</f>
        <v>7</v>
      </c>
      <c r="E25" s="41">
        <f>'TopDeck 5780'!E12</f>
        <v>8</v>
      </c>
      <c r="F25" s="41">
        <f>'TopDeck 5780'!F12</f>
        <v>1</v>
      </c>
      <c r="G25" s="41">
        <f>'TopDeck 5780'!G12</f>
        <v>4</v>
      </c>
      <c r="H25" s="12" t="str">
        <f>IF(C25="Crack",'TopDeck 5780'!G12,"")</f>
        <v/>
      </c>
    </row>
    <row r="26" spans="2:10" x14ac:dyDescent="0.25">
      <c r="B26" s="66"/>
      <c r="C26" s="41" t="s">
        <v>20</v>
      </c>
      <c r="D26" s="41">
        <f>'TopDeck 5780'!D13</f>
        <v>8</v>
      </c>
      <c r="E26" s="41">
        <f>'TopDeck 5780'!E13</f>
        <v>8</v>
      </c>
      <c r="F26" s="41">
        <f>'TopDeck 5780'!F13</f>
        <v>1.5</v>
      </c>
      <c r="G26" s="41">
        <f>'TopDeck 5780'!G13</f>
        <v>4</v>
      </c>
      <c r="H26" s="12" t="str">
        <f>IF(C26="Crack",'TopDeck 5780'!G13,"")</f>
        <v/>
      </c>
    </row>
    <row r="27" spans="2:10" x14ac:dyDescent="0.25">
      <c r="B27" s="66"/>
      <c r="C27" s="41" t="s">
        <v>20</v>
      </c>
      <c r="D27" s="41">
        <f>'TopDeck 5780'!D14</f>
        <v>10</v>
      </c>
      <c r="E27" s="41">
        <f>'TopDeck 5780'!E14</f>
        <v>8</v>
      </c>
      <c r="F27" s="41">
        <f>'TopDeck 5780'!F14</f>
        <v>1.5</v>
      </c>
      <c r="G27" s="41">
        <f>'TopDeck 5780'!G14</f>
        <v>4</v>
      </c>
      <c r="H27" s="12" t="str">
        <f>IF(C27="Crack",'TopDeck 5780'!G14,"")</f>
        <v/>
      </c>
    </row>
    <row r="28" spans="2:10" x14ac:dyDescent="0.25">
      <c r="B28" s="66"/>
      <c r="C28" s="41" t="s">
        <v>20</v>
      </c>
      <c r="D28" s="41">
        <f>'TopDeck 5780'!D15</f>
        <v>11</v>
      </c>
      <c r="E28" s="41">
        <f>'TopDeck 5780'!E15</f>
        <v>15</v>
      </c>
      <c r="F28" s="41">
        <f>'TopDeck 5780'!F15</f>
        <v>17.5</v>
      </c>
      <c r="G28" s="41">
        <f>'TopDeck 5780'!G15</f>
        <v>8</v>
      </c>
      <c r="H28" s="12" t="str">
        <f>IF(C28="Crack",'TopDeck 5780'!G15,"")</f>
        <v/>
      </c>
    </row>
    <row r="29" spans="2:10" x14ac:dyDescent="0.25">
      <c r="B29" s="66"/>
      <c r="C29" s="41" t="s">
        <v>20</v>
      </c>
      <c r="D29" s="41">
        <f>'TopDeck 5780'!D16</f>
        <v>11</v>
      </c>
      <c r="E29" s="41">
        <f>'TopDeck 5780'!E16</f>
        <v>19</v>
      </c>
      <c r="F29" s="41">
        <f>'TopDeck 5780'!F16</f>
        <v>17.5</v>
      </c>
      <c r="G29" s="41">
        <f>'TopDeck 5780'!G16</f>
        <v>9</v>
      </c>
      <c r="H29" s="12" t="str">
        <f>IF(C29="Crack",'TopDeck 5780'!G16,"")</f>
        <v/>
      </c>
    </row>
    <row r="30" spans="2:10" x14ac:dyDescent="0.25">
      <c r="B30" s="66"/>
      <c r="C30" s="41" t="s">
        <v>20</v>
      </c>
      <c r="D30" s="41">
        <f>'TopDeck 5780'!D17</f>
        <v>11</v>
      </c>
      <c r="E30" s="41">
        <f>'TopDeck 5780'!E17</f>
        <v>22.5</v>
      </c>
      <c r="F30" s="41">
        <f>'TopDeck 5780'!F17</f>
        <v>13</v>
      </c>
      <c r="G30" s="41">
        <f>'TopDeck 5780'!G17</f>
        <v>8</v>
      </c>
      <c r="H30" s="12" t="str">
        <f>IF(C30="Crack",'TopDeck 5780'!G17,"")</f>
        <v/>
      </c>
    </row>
    <row r="31" spans="2:10" x14ac:dyDescent="0.25">
      <c r="B31" s="66"/>
      <c r="C31" s="41" t="s">
        <v>20</v>
      </c>
      <c r="D31" s="41">
        <f>'TopDeck 5780'!D18</f>
        <v>12</v>
      </c>
      <c r="E31" s="41">
        <f>'TopDeck 5780'!E18</f>
        <v>11.5</v>
      </c>
      <c r="F31" s="41">
        <f>'TopDeck 5780'!F18</f>
        <v>1</v>
      </c>
      <c r="G31" s="41">
        <f>'TopDeck 5780'!G18</f>
        <v>10</v>
      </c>
      <c r="H31" s="12" t="str">
        <f>IF(C31="Crack",'TopDeck 5780'!G18,"")</f>
        <v/>
      </c>
    </row>
    <row r="32" spans="2:10" x14ac:dyDescent="0.25">
      <c r="B32" s="66"/>
      <c r="C32" s="41" t="s">
        <v>20</v>
      </c>
      <c r="D32" s="41">
        <f>'TopDeck 5780'!D19</f>
        <v>15</v>
      </c>
      <c r="E32" s="41">
        <f>'TopDeck 5780'!E19</f>
        <v>7.5</v>
      </c>
      <c r="F32" s="41">
        <f>'TopDeck 5780'!F19</f>
        <v>2</v>
      </c>
      <c r="G32" s="41">
        <f>'TopDeck 5780'!G19</f>
        <v>6</v>
      </c>
      <c r="H32" s="12" t="str">
        <f>IF(C32="Crack",'TopDeck 5780'!G19,"")</f>
        <v/>
      </c>
    </row>
    <row r="33" spans="2:8" x14ac:dyDescent="0.25">
      <c r="B33" s="66"/>
      <c r="C33" s="41" t="s">
        <v>20</v>
      </c>
      <c r="D33" s="41">
        <f>'TopDeck 5780'!D20</f>
        <v>16</v>
      </c>
      <c r="E33" s="41">
        <f>'TopDeck 5780'!E20</f>
        <v>26</v>
      </c>
      <c r="F33" s="41">
        <f>'TopDeck 5780'!F20</f>
        <v>1</v>
      </c>
      <c r="G33" s="41">
        <f>'TopDeck 5780'!G20</f>
        <v>8</v>
      </c>
      <c r="H33" s="12" t="str">
        <f>IF(C33="Crack",'TopDeck 5780'!G20,"")</f>
        <v/>
      </c>
    </row>
    <row r="34" spans="2:8" x14ac:dyDescent="0.25">
      <c r="B34" s="66"/>
      <c r="C34" s="41" t="s">
        <v>20</v>
      </c>
      <c r="D34" s="41">
        <f>'TopDeck 5780'!D21</f>
        <v>18</v>
      </c>
      <c r="E34" s="41">
        <f>'TopDeck 5780'!E21</f>
        <v>14</v>
      </c>
      <c r="F34" s="41">
        <f>'TopDeck 5780'!F21</f>
        <v>0</v>
      </c>
      <c r="G34" s="41">
        <f>'TopDeck 5780'!G21</f>
        <v>54</v>
      </c>
      <c r="H34" s="12" t="str">
        <f>IF(C34="Crack",'TopDeck 5780'!G21,"")</f>
        <v/>
      </c>
    </row>
    <row r="35" spans="2:8" x14ac:dyDescent="0.25">
      <c r="B35" s="66"/>
      <c r="C35" s="41" t="s">
        <v>20</v>
      </c>
      <c r="D35" s="41">
        <f>'TopDeck 5780'!D22</f>
        <v>20</v>
      </c>
      <c r="E35" s="41">
        <f>'TopDeck 5780'!E22</f>
        <v>7.5</v>
      </c>
      <c r="F35" s="41">
        <f>'TopDeck 5780'!F22</f>
        <v>1</v>
      </c>
      <c r="G35" s="41">
        <f>'TopDeck 5780'!G22</f>
        <v>6</v>
      </c>
      <c r="H35" s="12" t="str">
        <f>IF(C35="Crack",'TopDeck 5780'!G22,"")</f>
        <v/>
      </c>
    </row>
    <row r="36" spans="2:8" ht="15.75" thickBot="1" x14ac:dyDescent="0.3">
      <c r="B36" s="67"/>
      <c r="C36" s="38" t="s">
        <v>20</v>
      </c>
      <c r="D36" s="38">
        <f>'TopDeck 5780'!D23</f>
        <v>21</v>
      </c>
      <c r="E36" s="38">
        <f>'TopDeck 5780'!E23</f>
        <v>28</v>
      </c>
      <c r="F36" s="38">
        <f>'TopDeck 5780'!F23</f>
        <v>22</v>
      </c>
      <c r="G36" s="38">
        <f>'TopDeck 5780'!G23</f>
        <v>12</v>
      </c>
      <c r="H36" s="11" t="str">
        <f>IF(C36="Crack",'TopDeck 5780'!G23,"")</f>
        <v/>
      </c>
    </row>
    <row r="37" spans="2:8" ht="15" customHeight="1" x14ac:dyDescent="0.25">
      <c r="B37" s="68">
        <v>5781</v>
      </c>
      <c r="C37" s="36" t="s">
        <v>20</v>
      </c>
      <c r="D37" s="36">
        <f>'TopDeck 5781'!D8</f>
        <v>7</v>
      </c>
      <c r="E37" s="36">
        <f>'TopDeck 5781'!E8</f>
        <v>25</v>
      </c>
      <c r="F37" s="36">
        <f>'TopDeck 5781'!F8</f>
        <v>18</v>
      </c>
      <c r="G37" s="36">
        <f>'TopDeck 5781'!G8</f>
        <v>10</v>
      </c>
      <c r="H37" s="13" t="str">
        <f>IF(C37="Crack",'TopDeck 5781'!G8,"")</f>
        <v/>
      </c>
    </row>
    <row r="38" spans="2:8" ht="15.75" thickBot="1" x14ac:dyDescent="0.3">
      <c r="B38" s="69"/>
      <c r="C38" s="38" t="s">
        <v>20</v>
      </c>
      <c r="D38" s="38">
        <f>'TopDeck 5781'!D9</f>
        <v>13</v>
      </c>
      <c r="E38" s="38">
        <f>'TopDeck 5781'!E9</f>
        <v>11.5</v>
      </c>
      <c r="F38" s="38">
        <f>'TopDeck 5781'!F9</f>
        <v>3.5</v>
      </c>
      <c r="G38" s="38">
        <f>'TopDeck 5781'!G9</f>
        <v>9</v>
      </c>
      <c r="H38" s="11" t="str">
        <f>IF(C38="Crack",'TopDeck 5781'!G9,"")</f>
        <v/>
      </c>
    </row>
    <row r="39" spans="2:8" x14ac:dyDescent="0.25">
      <c r="B39" s="64">
        <v>5785</v>
      </c>
      <c r="C39" s="36" t="s">
        <v>20</v>
      </c>
      <c r="D39" s="36">
        <f>'TopDeck 5785'!D8</f>
        <v>2</v>
      </c>
      <c r="E39" s="36">
        <f>'TopDeck 5785'!E8</f>
        <v>11.5</v>
      </c>
      <c r="F39" s="36">
        <f>'TopDeck 5785'!F8</f>
        <v>-3</v>
      </c>
      <c r="G39" s="36">
        <f>'TopDeck 5785'!$G8</f>
        <v>20</v>
      </c>
      <c r="H39" s="13" t="str">
        <f>IF($C39="Crack",'TopDeck 5785'!$G8,"")</f>
        <v/>
      </c>
    </row>
    <row r="40" spans="2:8" x14ac:dyDescent="0.25">
      <c r="B40" s="66"/>
      <c r="C40" s="41" t="s">
        <v>20</v>
      </c>
      <c r="D40" s="41">
        <f>'TopDeck 5785'!D9</f>
        <v>3</v>
      </c>
      <c r="E40" s="41">
        <f>'TopDeck 5785'!E9</f>
        <v>17</v>
      </c>
      <c r="F40" s="41">
        <f>'TopDeck 5785'!F9</f>
        <v>6</v>
      </c>
      <c r="G40" s="40">
        <f>'TopDeck 5785'!$G9</f>
        <v>4</v>
      </c>
      <c r="H40" s="12" t="str">
        <f>IF($C40="Crack",'TopDeck 5785'!$G9,"")</f>
        <v/>
      </c>
    </row>
    <row r="41" spans="2:8" x14ac:dyDescent="0.25">
      <c r="B41" s="66"/>
      <c r="C41" s="41" t="s">
        <v>20</v>
      </c>
      <c r="D41" s="41">
        <f>'TopDeck 5785'!D10</f>
        <v>5</v>
      </c>
      <c r="E41" s="41">
        <f>'TopDeck 5785'!E10</f>
        <v>4.5</v>
      </c>
      <c r="F41" s="41">
        <f>'TopDeck 5785'!F10</f>
        <v>14.5</v>
      </c>
      <c r="G41" s="40">
        <f>'TopDeck 5785'!$G10</f>
        <v>9</v>
      </c>
      <c r="H41" s="12" t="str">
        <f>IF($C41="Crack",'TopDeck 5785'!$G10,"")</f>
        <v/>
      </c>
    </row>
    <row r="42" spans="2:8" x14ac:dyDescent="0.25">
      <c r="B42" s="66"/>
      <c r="C42" s="41" t="s">
        <v>20</v>
      </c>
      <c r="D42" s="41">
        <f>'TopDeck 5785'!D11</f>
        <v>5</v>
      </c>
      <c r="E42" s="41">
        <f>'TopDeck 5785'!E11</f>
        <v>11</v>
      </c>
      <c r="F42" s="41">
        <f>'TopDeck 5785'!F11</f>
        <v>-8</v>
      </c>
      <c r="G42" s="40">
        <f>'TopDeck 5785'!$G11</f>
        <v>12</v>
      </c>
      <c r="H42" s="12" t="str">
        <f>IF($C42="Crack",'TopDeck 5785'!$G11,"")</f>
        <v/>
      </c>
    </row>
    <row r="43" spans="2:8" x14ac:dyDescent="0.25">
      <c r="B43" s="66"/>
      <c r="C43" s="41" t="s">
        <v>20</v>
      </c>
      <c r="D43" s="41">
        <f>'TopDeck 5785'!D12</f>
        <v>5</v>
      </c>
      <c r="E43" s="41">
        <f>'TopDeck 5785'!E12</f>
        <v>25.5</v>
      </c>
      <c r="F43" s="41">
        <f>'TopDeck 5785'!F12</f>
        <v>14.5</v>
      </c>
      <c r="G43" s="40">
        <f>'TopDeck 5785'!$G12</f>
        <v>9</v>
      </c>
      <c r="H43" s="12" t="str">
        <f>IF($C43="Crack",'TopDeck 5785'!$G12,"")</f>
        <v/>
      </c>
    </row>
    <row r="44" spans="2:8" x14ac:dyDescent="0.25">
      <c r="B44" s="66"/>
      <c r="C44" s="41" t="s">
        <v>20</v>
      </c>
      <c r="D44" s="41">
        <f>'TopDeck 5785'!D13</f>
        <v>9</v>
      </c>
      <c r="E44" s="41">
        <f>'TopDeck 5785'!E13</f>
        <v>19</v>
      </c>
      <c r="F44" s="41">
        <f>'TopDeck 5785'!F13</f>
        <v>14.5</v>
      </c>
      <c r="G44" s="40">
        <f>'TopDeck 5785'!$G13</f>
        <v>4</v>
      </c>
      <c r="H44" s="12" t="str">
        <f>IF($C44="Crack",'TopDeck 5785'!$G13,"")</f>
        <v/>
      </c>
    </row>
    <row r="45" spans="2:8" x14ac:dyDescent="0.25">
      <c r="B45" s="66"/>
      <c r="C45" s="41" t="s">
        <v>20</v>
      </c>
      <c r="D45" s="41">
        <f>'TopDeck 5785'!D14</f>
        <v>9</v>
      </c>
      <c r="E45" s="41">
        <f>'TopDeck 5785'!E14</f>
        <v>24.5</v>
      </c>
      <c r="F45" s="41">
        <f>'TopDeck 5785'!F14</f>
        <v>14.5</v>
      </c>
      <c r="G45" s="40">
        <f>'TopDeck 5785'!$G14</f>
        <v>4</v>
      </c>
      <c r="H45" s="12" t="str">
        <f>IF($C45="Crack",'TopDeck 5785'!$G14,"")</f>
        <v/>
      </c>
    </row>
    <row r="46" spans="2:8" x14ac:dyDescent="0.25">
      <c r="B46" s="66"/>
      <c r="C46" s="41" t="s">
        <v>20</v>
      </c>
      <c r="D46" s="41">
        <f>'TopDeck 5785'!D15</f>
        <v>9</v>
      </c>
      <c r="E46" s="41">
        <f>'TopDeck 5785'!E15</f>
        <v>26.5</v>
      </c>
      <c r="F46" s="41">
        <f>'TopDeck 5785'!F15</f>
        <v>10</v>
      </c>
      <c r="G46" s="40">
        <f>'TopDeck 5785'!$G15</f>
        <v>4</v>
      </c>
      <c r="H46" s="12" t="str">
        <f>IF($C46="Crack",'TopDeck 5785'!$G15,"")</f>
        <v/>
      </c>
    </row>
    <row r="47" spans="2:8" x14ac:dyDescent="0.25">
      <c r="B47" s="66"/>
      <c r="C47" s="41" t="s">
        <v>20</v>
      </c>
      <c r="D47" s="41">
        <f>'TopDeck 5785'!D16</f>
        <v>16</v>
      </c>
      <c r="E47" s="41">
        <f>'TopDeck 5785'!E16</f>
        <v>7.5</v>
      </c>
      <c r="F47" s="41">
        <f>'TopDeck 5785'!F16</f>
        <v>-2.5</v>
      </c>
      <c r="G47" s="40">
        <f>'TopDeck 5785'!$G16</f>
        <v>15</v>
      </c>
      <c r="H47" s="12" t="str">
        <f>IF($C47="Crack",'TopDeck 5785'!$G16,"")</f>
        <v/>
      </c>
    </row>
    <row r="48" spans="2:8" x14ac:dyDescent="0.25">
      <c r="B48" s="66"/>
      <c r="C48" s="41" t="s">
        <v>20</v>
      </c>
      <c r="D48" s="41">
        <f>'TopDeck 5785'!D17</f>
        <v>16</v>
      </c>
      <c r="E48" s="41">
        <f>'TopDeck 5785'!E17</f>
        <v>19.5</v>
      </c>
      <c r="F48" s="41">
        <f>'TopDeck 5785'!F17</f>
        <v>15</v>
      </c>
      <c r="G48" s="40">
        <f>'TopDeck 5785'!$G17</f>
        <v>8</v>
      </c>
      <c r="H48" s="12" t="str">
        <f>IF($C48="Crack",'TopDeck 5785'!$G17,"")</f>
        <v/>
      </c>
    </row>
    <row r="49" spans="2:8" x14ac:dyDescent="0.25">
      <c r="B49" s="66"/>
      <c r="C49" s="41" t="s">
        <v>20</v>
      </c>
      <c r="D49" s="41">
        <f>'TopDeck 5785'!D18</f>
        <v>16</v>
      </c>
      <c r="E49" s="41">
        <f>'TopDeck 5785'!E18</f>
        <v>22</v>
      </c>
      <c r="F49" s="41">
        <f>'TopDeck 5785'!F18</f>
        <v>-3.5</v>
      </c>
      <c r="G49" s="40">
        <f>'TopDeck 5785'!$G18</f>
        <v>16</v>
      </c>
      <c r="H49" s="12" t="str">
        <f>IF($C49="Crack",'TopDeck 5785'!$G18,"")</f>
        <v/>
      </c>
    </row>
    <row r="50" spans="2:8" x14ac:dyDescent="0.25">
      <c r="B50" s="66"/>
      <c r="C50" s="41" t="s">
        <v>20</v>
      </c>
      <c r="D50" s="41">
        <f>'TopDeck 5785'!D19</f>
        <v>16</v>
      </c>
      <c r="E50" s="41">
        <f>'TopDeck 5785'!E19</f>
        <v>22.5</v>
      </c>
      <c r="F50" s="41">
        <f>'TopDeck 5785'!F19</f>
        <v>-15</v>
      </c>
      <c r="G50" s="40">
        <f>'TopDeck 5785'!$G19</f>
        <v>4</v>
      </c>
      <c r="H50" s="12" t="str">
        <f>IF($C50="Crack",'TopDeck 5785'!$G19,"")</f>
        <v/>
      </c>
    </row>
    <row r="51" spans="2:8" x14ac:dyDescent="0.25">
      <c r="B51" s="66"/>
      <c r="C51" s="41" t="s">
        <v>20</v>
      </c>
      <c r="D51" s="41">
        <f>'TopDeck 5785'!D20</f>
        <v>16</v>
      </c>
      <c r="E51" s="41">
        <f>'TopDeck 5785'!E20</f>
        <v>24</v>
      </c>
      <c r="F51" s="41">
        <f>'TopDeck 5785'!F20</f>
        <v>-0.5</v>
      </c>
      <c r="G51" s="40">
        <f>'TopDeck 5785'!$G20</f>
        <v>12</v>
      </c>
      <c r="H51" s="12" t="str">
        <f>IF($C51="Crack",'TopDeck 5785'!$G20,"")</f>
        <v/>
      </c>
    </row>
    <row r="52" spans="2:8" x14ac:dyDescent="0.25">
      <c r="B52" s="66"/>
      <c r="C52" s="41" t="s">
        <v>20</v>
      </c>
      <c r="D52" s="41">
        <f>'TopDeck 5785'!D21</f>
        <v>17</v>
      </c>
      <c r="E52" s="41">
        <f>'TopDeck 5785'!E21</f>
        <v>4</v>
      </c>
      <c r="F52" s="41">
        <f>'TopDeck 5785'!F21</f>
        <v>-4</v>
      </c>
      <c r="G52" s="40">
        <f>'TopDeck 5785'!$G21</f>
        <v>4</v>
      </c>
      <c r="H52" s="12" t="str">
        <f>IF($C52="Crack",'TopDeck 5785'!$G21,"")</f>
        <v/>
      </c>
    </row>
    <row r="53" spans="2:8" x14ac:dyDescent="0.25">
      <c r="B53" s="66"/>
      <c r="C53" s="41" t="s">
        <v>20</v>
      </c>
      <c r="D53" s="41">
        <f>'TopDeck 5785'!D22</f>
        <v>17</v>
      </c>
      <c r="E53" s="41">
        <f>'TopDeck 5785'!E22</f>
        <v>7.5</v>
      </c>
      <c r="F53" s="41">
        <f>'TopDeck 5785'!F22</f>
        <v>-4</v>
      </c>
      <c r="G53" s="40">
        <f>'TopDeck 5785'!$G22</f>
        <v>4</v>
      </c>
      <c r="H53" s="12" t="str">
        <f>IF($C53="Crack",'TopDeck 5785'!$G22,"")</f>
        <v/>
      </c>
    </row>
    <row r="54" spans="2:8" x14ac:dyDescent="0.25">
      <c r="B54" s="66"/>
      <c r="C54" s="41" t="s">
        <v>20</v>
      </c>
      <c r="D54" s="41">
        <f>'TopDeck 5785'!D23</f>
        <v>17</v>
      </c>
      <c r="E54" s="41">
        <f>'TopDeck 5785'!E23</f>
        <v>13</v>
      </c>
      <c r="F54" s="41">
        <f>'TopDeck 5785'!F23</f>
        <v>-4</v>
      </c>
      <c r="G54" s="40">
        <f>'TopDeck 5785'!$G23</f>
        <v>6</v>
      </c>
      <c r="H54" s="12" t="str">
        <f>IF($C54="Crack",'TopDeck 5785'!$G23,"")</f>
        <v/>
      </c>
    </row>
    <row r="55" spans="2:8" x14ac:dyDescent="0.25">
      <c r="B55" s="66"/>
      <c r="C55" s="41" t="s">
        <v>20</v>
      </c>
      <c r="D55" s="41">
        <f>'TopDeck 5785'!D24</f>
        <v>19</v>
      </c>
      <c r="E55" s="41">
        <f>'TopDeck 5785'!E24</f>
        <v>23</v>
      </c>
      <c r="F55" s="41">
        <f>'TopDeck 5785'!F24</f>
        <v>15.5</v>
      </c>
      <c r="G55" s="40">
        <f>'TopDeck 5785'!$G24</f>
        <v>4</v>
      </c>
      <c r="H55" s="12" t="str">
        <f>IF($C55="Crack",'TopDeck 5785'!$G24,"")</f>
        <v/>
      </c>
    </row>
    <row r="56" spans="2:8" x14ac:dyDescent="0.25">
      <c r="B56" s="66"/>
      <c r="C56" s="41" t="s">
        <v>20</v>
      </c>
      <c r="D56" s="41">
        <f>'TopDeck 5785'!D25</f>
        <v>21</v>
      </c>
      <c r="E56" s="41">
        <f>'TopDeck 5785'!E25</f>
        <v>24</v>
      </c>
      <c r="F56" s="41">
        <f>'TopDeck 5785'!F25</f>
        <v>-17.5</v>
      </c>
      <c r="G56" s="40">
        <f>'TopDeck 5785'!$G25</f>
        <v>4</v>
      </c>
      <c r="H56" s="12" t="str">
        <f>IF($C56="Crack",'TopDeck 5785'!$G25,"")</f>
        <v/>
      </c>
    </row>
    <row r="57" spans="2:8" ht="15.75" thickBot="1" x14ac:dyDescent="0.3">
      <c r="B57" s="67"/>
      <c r="C57" s="38" t="s">
        <v>20</v>
      </c>
      <c r="D57" s="38">
        <f>'TopDeck 5785'!D26</f>
        <v>23</v>
      </c>
      <c r="E57" s="38">
        <f>'TopDeck 5785'!E26</f>
        <v>11</v>
      </c>
      <c r="F57" s="38">
        <f>'TopDeck 5785'!F26</f>
        <v>-3</v>
      </c>
      <c r="G57" s="34">
        <f>'TopDeck 5785'!$G26</f>
        <v>4</v>
      </c>
      <c r="H57" s="11" t="str">
        <f>IF($C57="Crack",'TopDeck 5785'!$G26,"")</f>
        <v/>
      </c>
    </row>
    <row r="58" spans="2:8" x14ac:dyDescent="0.25">
      <c r="B58" s="21"/>
      <c r="C58" s="22"/>
      <c r="D58" s="22"/>
      <c r="E58" s="22"/>
      <c r="F58" s="22"/>
      <c r="G58" s="22"/>
      <c r="H58" s="22"/>
    </row>
    <row r="59" spans="2:8" ht="15.75" thickBot="1" x14ac:dyDescent="0.3">
      <c r="B59" s="21"/>
      <c r="C59" s="22"/>
      <c r="D59" s="22"/>
      <c r="E59" s="22"/>
      <c r="F59" s="22"/>
      <c r="G59" s="22"/>
      <c r="H59" s="22"/>
    </row>
    <row r="60" spans="2:8" x14ac:dyDescent="0.25">
      <c r="B60" s="60" t="s">
        <v>0</v>
      </c>
      <c r="C60" s="62" t="s">
        <v>1</v>
      </c>
      <c r="D60" s="62" t="s">
        <v>2</v>
      </c>
      <c r="E60" s="43" t="s">
        <v>3</v>
      </c>
      <c r="F60" s="43" t="s">
        <v>4</v>
      </c>
      <c r="G60" s="43" t="s">
        <v>20</v>
      </c>
      <c r="H60" s="13" t="s">
        <v>21</v>
      </c>
    </row>
    <row r="61" spans="2:8" ht="15.75" thickBot="1" x14ac:dyDescent="0.3">
      <c r="B61" s="70"/>
      <c r="C61" s="71"/>
      <c r="D61" s="71"/>
      <c r="E61" s="45" t="s">
        <v>6</v>
      </c>
      <c r="F61" s="45" t="s">
        <v>6</v>
      </c>
      <c r="G61" s="45" t="s">
        <v>7</v>
      </c>
      <c r="H61" s="11" t="s">
        <v>23</v>
      </c>
    </row>
    <row r="62" spans="2:8" ht="15" customHeight="1" x14ac:dyDescent="0.25">
      <c r="B62" s="57">
        <v>5786</v>
      </c>
      <c r="C62" s="43" t="s">
        <v>20</v>
      </c>
      <c r="D62" s="43">
        <f>'TopDeck 5786'!D8</f>
        <v>2</v>
      </c>
      <c r="E62" s="43">
        <f>'TopDeck 5786'!E8</f>
        <v>7.5</v>
      </c>
      <c r="F62" s="43">
        <f>'TopDeck 5786'!F8</f>
        <v>-3</v>
      </c>
      <c r="G62" s="43">
        <f>'TopDeck 5786'!$G8</f>
        <v>9</v>
      </c>
      <c r="H62" s="13" t="str">
        <f>IF($C62="Crack",'TopDeck 5786'!$G8,"")</f>
        <v/>
      </c>
    </row>
    <row r="63" spans="2:8" x14ac:dyDescent="0.25">
      <c r="B63" s="58"/>
      <c r="C63" s="46" t="s">
        <v>20</v>
      </c>
      <c r="D63" s="46">
        <f>'TopDeck 5786'!D9</f>
        <v>3</v>
      </c>
      <c r="E63" s="46">
        <f>'TopDeck 5786'!E9</f>
        <v>3</v>
      </c>
      <c r="F63" s="46">
        <f>'TopDeck 5786'!F9</f>
        <v>-14.5</v>
      </c>
      <c r="G63" s="46">
        <f>'TopDeck 5786'!$G9</f>
        <v>4</v>
      </c>
      <c r="H63" s="12" t="str">
        <f>IF($C63="Crack",'TopDeck 5786'!$G9,"")</f>
        <v/>
      </c>
    </row>
    <row r="64" spans="2:8" x14ac:dyDescent="0.25">
      <c r="B64" s="58"/>
      <c r="C64" s="46" t="s">
        <v>20</v>
      </c>
      <c r="D64" s="46">
        <f>'TopDeck 5786'!D10</f>
        <v>3</v>
      </c>
      <c r="E64" s="46">
        <f>'TopDeck 5786'!E10</f>
        <v>7.5</v>
      </c>
      <c r="F64" s="46">
        <f>'TopDeck 5786'!F10</f>
        <v>-21</v>
      </c>
      <c r="G64" s="46">
        <f>'TopDeck 5786'!$G10</f>
        <v>4</v>
      </c>
      <c r="H64" s="12" t="str">
        <f>IF($C64="Crack",'TopDeck 5786'!$G10,"")</f>
        <v/>
      </c>
    </row>
    <row r="65" spans="2:9" x14ac:dyDescent="0.25">
      <c r="B65" s="58"/>
      <c r="C65" s="46" t="s">
        <v>20</v>
      </c>
      <c r="D65" s="46">
        <f>'TopDeck 5786'!D11</f>
        <v>3</v>
      </c>
      <c r="E65" s="46">
        <f>'TopDeck 5786'!E11</f>
        <v>19</v>
      </c>
      <c r="F65" s="46">
        <f>'TopDeck 5786'!F11</f>
        <v>-4.5</v>
      </c>
      <c r="G65" s="46">
        <f>'TopDeck 5786'!$G11</f>
        <v>5</v>
      </c>
      <c r="H65" s="12" t="str">
        <f>IF($C65="Crack",'TopDeck 5786'!$G11,"")</f>
        <v/>
      </c>
    </row>
    <row r="66" spans="2:9" x14ac:dyDescent="0.25">
      <c r="B66" s="58"/>
      <c r="C66" s="46" t="s">
        <v>20</v>
      </c>
      <c r="D66" s="46">
        <f>'TopDeck 5786'!D12</f>
        <v>4</v>
      </c>
      <c r="E66" s="46">
        <f>'TopDeck 5786'!E12</f>
        <v>25.5</v>
      </c>
      <c r="F66" s="46">
        <f>'TopDeck 5786'!F12</f>
        <v>-20.5</v>
      </c>
      <c r="G66" s="46">
        <f>'TopDeck 5786'!$G12</f>
        <v>4</v>
      </c>
      <c r="H66" s="12" t="str">
        <f>IF($C66="Crack",'TopDeck 5786'!$G12,"")</f>
        <v/>
      </c>
    </row>
    <row r="67" spans="2:9" x14ac:dyDescent="0.25">
      <c r="B67" s="58"/>
      <c r="C67" s="46" t="s">
        <v>20</v>
      </c>
      <c r="D67" s="46">
        <f>'TopDeck 5786'!D13</f>
        <v>5</v>
      </c>
      <c r="E67" s="46">
        <f>'TopDeck 5786'!E13</f>
        <v>2.5</v>
      </c>
      <c r="F67" s="46">
        <f>'TopDeck 5786'!F13</f>
        <v>-16</v>
      </c>
      <c r="G67" s="46">
        <f>'TopDeck 5786'!$G13</f>
        <v>4</v>
      </c>
      <c r="H67" s="12" t="str">
        <f>IF($C67="Crack",'TopDeck 5786'!$G13,"")</f>
        <v/>
      </c>
    </row>
    <row r="68" spans="2:9" x14ac:dyDescent="0.25">
      <c r="B68" s="58"/>
      <c r="C68" s="46" t="s">
        <v>20</v>
      </c>
      <c r="D68" s="46">
        <f>'TopDeck 5786'!D14</f>
        <v>5</v>
      </c>
      <c r="E68" s="46">
        <f>'TopDeck 5786'!E14</f>
        <v>22</v>
      </c>
      <c r="F68" s="46">
        <f>'TopDeck 5786'!F14</f>
        <v>-19</v>
      </c>
      <c r="G68" s="46">
        <f>'TopDeck 5786'!$G14</f>
        <v>5</v>
      </c>
      <c r="H68" s="12" t="str">
        <f>IF($C68="Crack",'TopDeck 5786'!$G14,"")</f>
        <v/>
      </c>
    </row>
    <row r="69" spans="2:9" x14ac:dyDescent="0.25">
      <c r="B69" s="58"/>
      <c r="C69" s="46" t="s">
        <v>20</v>
      </c>
      <c r="D69" s="46">
        <f>'TopDeck 5786'!D15</f>
        <v>6</v>
      </c>
      <c r="E69" s="46">
        <f>'TopDeck 5786'!E15</f>
        <v>2.5</v>
      </c>
      <c r="F69" s="46">
        <f>'TopDeck 5786'!F15</f>
        <v>-15</v>
      </c>
      <c r="G69" s="46">
        <f>'TopDeck 5786'!$G15</f>
        <v>4</v>
      </c>
      <c r="H69" s="12" t="str">
        <f>IF($C69="Crack",'TopDeck 5786'!$G15,"")</f>
        <v/>
      </c>
    </row>
    <row r="70" spans="2:9" x14ac:dyDescent="0.25">
      <c r="B70" s="58"/>
      <c r="C70" s="46" t="s">
        <v>20</v>
      </c>
      <c r="D70" s="46">
        <f>'TopDeck 5786'!D16</f>
        <v>7</v>
      </c>
      <c r="E70" s="46">
        <f>'TopDeck 5786'!E16</f>
        <v>3</v>
      </c>
      <c r="F70" s="46">
        <f>'TopDeck 5786'!F16</f>
        <v>-14.5</v>
      </c>
      <c r="G70" s="46">
        <f>'TopDeck 5786'!$G16</f>
        <v>4</v>
      </c>
      <c r="H70" s="12" t="str">
        <f>IF($C70="Crack",'TopDeck 5786'!$G16,"")</f>
        <v/>
      </c>
    </row>
    <row r="71" spans="2:9" x14ac:dyDescent="0.25">
      <c r="B71" s="58"/>
      <c r="C71" s="46" t="s">
        <v>20</v>
      </c>
      <c r="D71" s="46">
        <f>'TopDeck 5786'!D17</f>
        <v>7</v>
      </c>
      <c r="E71" s="46">
        <f>'TopDeck 5786'!E17</f>
        <v>17</v>
      </c>
      <c r="F71" s="46">
        <f>'TopDeck 5786'!F17</f>
        <v>15</v>
      </c>
      <c r="G71" s="46">
        <f>'TopDeck 5786'!$G17</f>
        <v>4</v>
      </c>
      <c r="H71" s="12"/>
    </row>
    <row r="72" spans="2:9" x14ac:dyDescent="0.25">
      <c r="B72" s="58"/>
      <c r="C72" s="46" t="s">
        <v>20</v>
      </c>
      <c r="D72" s="46">
        <f>'TopDeck 5786'!D18</f>
        <v>7</v>
      </c>
      <c r="E72" s="46">
        <f>'TopDeck 5786'!E18</f>
        <v>22</v>
      </c>
      <c r="F72" s="46">
        <f>'TopDeck 5786'!F18</f>
        <v>-15.5</v>
      </c>
      <c r="G72" s="46">
        <f>'TopDeck 5786'!$G18</f>
        <v>5</v>
      </c>
      <c r="H72" s="12" t="str">
        <f>IF($C72="Crack",'TopDeck 5786'!$G18,"")</f>
        <v/>
      </c>
    </row>
    <row r="73" spans="2:9" x14ac:dyDescent="0.25">
      <c r="B73" s="58"/>
      <c r="C73" s="46" t="s">
        <v>20</v>
      </c>
      <c r="D73" s="46">
        <f>'TopDeck 5786'!D19</f>
        <v>7</v>
      </c>
      <c r="E73" s="46">
        <f>'TopDeck 5786'!E19</f>
        <v>22</v>
      </c>
      <c r="F73" s="46">
        <f>'TopDeck 5786'!F19</f>
        <v>-17.5</v>
      </c>
      <c r="G73" s="46">
        <f>'TopDeck 5786'!$G19</f>
        <v>5</v>
      </c>
      <c r="H73" s="12" t="str">
        <f>IF($C73="Crack",'TopDeck 5786'!$G19,"")</f>
        <v/>
      </c>
    </row>
    <row r="74" spans="2:9" x14ac:dyDescent="0.25">
      <c r="B74" s="58"/>
      <c r="C74" s="46" t="s">
        <v>20</v>
      </c>
      <c r="D74" s="46">
        <f>'TopDeck 5786'!D20</f>
        <v>8</v>
      </c>
      <c r="E74" s="46">
        <f>'TopDeck 5786'!E20</f>
        <v>12.5</v>
      </c>
      <c r="F74" s="46">
        <f>'TopDeck 5786'!F20</f>
        <v>2</v>
      </c>
      <c r="G74" s="46">
        <f>'TopDeck 5786'!$G20</f>
        <v>4</v>
      </c>
      <c r="H74" s="12" t="str">
        <f>IF($C74="Crack",'TopDeck 5786'!$G20,"")</f>
        <v/>
      </c>
    </row>
    <row r="75" spans="2:9" x14ac:dyDescent="0.25">
      <c r="B75" s="58"/>
      <c r="C75" s="46" t="s">
        <v>20</v>
      </c>
      <c r="D75" s="46">
        <f>'TopDeck 5786'!D21</f>
        <v>10</v>
      </c>
      <c r="E75" s="46">
        <f>'TopDeck 5786'!E21</f>
        <v>19.5</v>
      </c>
      <c r="F75" s="46">
        <f>'TopDeck 5786'!F21</f>
        <v>-9.5</v>
      </c>
      <c r="G75" s="46">
        <f>'TopDeck 5786'!$G21</f>
        <v>4</v>
      </c>
      <c r="H75" s="12" t="str">
        <f>IF($C75="Crack",'TopDeck 5786'!$G21,"")</f>
        <v/>
      </c>
    </row>
    <row r="76" spans="2:9" x14ac:dyDescent="0.25">
      <c r="B76" s="58"/>
      <c r="C76" s="46" t="s">
        <v>20</v>
      </c>
      <c r="D76" s="46">
        <f>'TopDeck 5786'!D22</f>
        <v>10</v>
      </c>
      <c r="E76" s="46">
        <f>'TopDeck 5786'!E22</f>
        <v>28</v>
      </c>
      <c r="F76" s="46">
        <f>'TopDeck 5786'!F22</f>
        <v>10.5</v>
      </c>
      <c r="G76" s="46">
        <f>'TopDeck 5786'!$G22</f>
        <v>4</v>
      </c>
      <c r="H76" s="12" t="str">
        <f>IF($C76="Crack",'TopDeck 5786'!$G22,"")</f>
        <v/>
      </c>
    </row>
    <row r="77" spans="2:9" x14ac:dyDescent="0.25">
      <c r="B77" s="58"/>
      <c r="C77" s="46" t="s">
        <v>20</v>
      </c>
      <c r="D77" s="46">
        <f>'TopDeck 5786'!D23</f>
        <v>14</v>
      </c>
      <c r="E77" s="46">
        <f>'TopDeck 5786'!E23</f>
        <v>28</v>
      </c>
      <c r="F77" s="46">
        <f>'TopDeck 5786'!F23</f>
        <v>-14</v>
      </c>
      <c r="G77" s="46">
        <f>'TopDeck 5786'!$G23</f>
        <v>4</v>
      </c>
      <c r="H77" s="12" t="str">
        <f>IF($C77="Crack",'TopDeck 5786'!$G23,"")</f>
        <v/>
      </c>
    </row>
    <row r="78" spans="2:9" ht="15.75" thickBot="1" x14ac:dyDescent="0.3">
      <c r="B78" s="59"/>
      <c r="C78" s="45" t="s">
        <v>20</v>
      </c>
      <c r="D78" s="45">
        <f>'TopDeck 5786'!D24</f>
        <v>15</v>
      </c>
      <c r="E78" s="45">
        <f>'TopDeck 5786'!E24</f>
        <v>14.5</v>
      </c>
      <c r="F78" s="45">
        <f>'TopDeck 5786'!F24</f>
        <v>8.5</v>
      </c>
      <c r="G78" s="45">
        <f>'TopDeck 5786'!$G24</f>
        <v>4</v>
      </c>
      <c r="H78" s="11"/>
    </row>
    <row r="79" spans="2:9" x14ac:dyDescent="0.25">
      <c r="F79" s="15"/>
      <c r="G79" s="15"/>
      <c r="H79" s="14"/>
      <c r="I79" s="14"/>
    </row>
    <row r="80" spans="2:9" x14ac:dyDescent="0.25">
      <c r="F80" s="15"/>
      <c r="G80" s="15"/>
      <c r="H80" s="14"/>
      <c r="I80" s="14"/>
    </row>
    <row r="81" spans="2:8" x14ac:dyDescent="0.25">
      <c r="B81" s="21"/>
      <c r="C81" s="22"/>
      <c r="D81" s="22"/>
      <c r="E81" s="22"/>
      <c r="F81" s="22"/>
      <c r="G81" s="22"/>
      <c r="H81" s="22"/>
    </row>
    <row r="82" spans="2:8" x14ac:dyDescent="0.25">
      <c r="B82" s="21"/>
      <c r="C82" s="22"/>
      <c r="D82" s="22"/>
      <c r="E82" s="22"/>
      <c r="F82" s="22"/>
      <c r="G82" s="22"/>
      <c r="H82" s="22"/>
    </row>
  </sheetData>
  <mergeCells count="22">
    <mergeCell ref="K10:L10"/>
    <mergeCell ref="K11:L11"/>
    <mergeCell ref="K12:L12"/>
    <mergeCell ref="C10:C11"/>
    <mergeCell ref="C8:C9"/>
    <mergeCell ref="K9:L9"/>
    <mergeCell ref="K2:L2"/>
    <mergeCell ref="K4:L4"/>
    <mergeCell ref="K5:L5"/>
    <mergeCell ref="K6:L6"/>
    <mergeCell ref="K7:L7"/>
    <mergeCell ref="C4:C7"/>
    <mergeCell ref="B62:B78"/>
    <mergeCell ref="B19:B20"/>
    <mergeCell ref="C19:C20"/>
    <mergeCell ref="D19:D20"/>
    <mergeCell ref="B21:B36"/>
    <mergeCell ref="B37:B38"/>
    <mergeCell ref="B39:B57"/>
    <mergeCell ref="B60:B61"/>
    <mergeCell ref="C60:C61"/>
    <mergeCell ref="D60:D61"/>
  </mergeCells>
  <phoneticPr fontId="5" type="noConversion"/>
  <pageMargins left="0.7" right="0.7" top="0.75" bottom="0.75" header="0.3" footer="0.3"/>
  <pageSetup scale="65" fitToHeight="0" orientation="portrait" r:id="rId1"/>
  <rowBreaks count="1" manualBreakCount="1">
    <brk id="5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FA40-680D-4070-8261-7F8E8F7D505D}">
  <sheetPr>
    <tabColor theme="9" tint="0.79998168889431442"/>
    <pageSetUpPr fitToPage="1"/>
  </sheetPr>
  <dimension ref="B1:J186"/>
  <sheetViews>
    <sheetView view="pageBreakPreview" topLeftCell="B1" zoomScale="106" zoomScaleNormal="100" zoomScaleSheetLayoutView="106" workbookViewId="0">
      <selection activeCell="K44" sqref="K44"/>
    </sheetView>
  </sheetViews>
  <sheetFormatPr defaultRowHeight="15" x14ac:dyDescent="0.25"/>
  <cols>
    <col min="2" max="2" width="15.140625" bestFit="1" customWidth="1"/>
    <col min="3" max="3" width="30" hidden="1" customWidth="1"/>
    <col min="4" max="4" width="11.28515625" bestFit="1" customWidth="1"/>
    <col min="5" max="6" width="7.7109375" customWidth="1"/>
    <col min="7" max="8" width="10.85546875" customWidth="1"/>
    <col min="9" max="9" width="6.85546875" customWidth="1"/>
  </cols>
  <sheetData>
    <row r="1" spans="2:10" ht="21" x14ac:dyDescent="0.35">
      <c r="B1" s="17" t="s">
        <v>30</v>
      </c>
    </row>
    <row r="2" spans="2:10" ht="15" customHeight="1" x14ac:dyDescent="0.25">
      <c r="B2" s="16"/>
      <c r="C2" s="18"/>
      <c r="D2" s="18"/>
      <c r="E2" s="18"/>
      <c r="F2" s="18"/>
      <c r="G2" s="18"/>
      <c r="H2" s="18"/>
    </row>
    <row r="3" spans="2:10" x14ac:dyDescent="0.25">
      <c r="B3" s="16" t="s">
        <v>19</v>
      </c>
    </row>
    <row r="4" spans="2:10" ht="15" customHeight="1" x14ac:dyDescent="0.25">
      <c r="B4" s="19" t="s">
        <v>22</v>
      </c>
      <c r="C4" s="75" t="s">
        <v>26</v>
      </c>
      <c r="D4" s="56" t="s">
        <v>26</v>
      </c>
      <c r="E4" s="56"/>
      <c r="F4" s="56"/>
      <c r="G4" s="56"/>
      <c r="H4" s="56"/>
      <c r="I4" s="56"/>
      <c r="J4" s="25"/>
    </row>
    <row r="5" spans="2:10" x14ac:dyDescent="0.25">
      <c r="C5" s="75"/>
      <c r="D5" s="56"/>
      <c r="E5" s="56"/>
      <c r="F5" s="56"/>
      <c r="G5" s="56"/>
      <c r="H5" s="56"/>
      <c r="I5" s="56"/>
      <c r="J5" s="25"/>
    </row>
    <row r="6" spans="2:10" ht="15" customHeight="1" x14ac:dyDescent="0.25">
      <c r="B6" s="19" t="s">
        <v>22</v>
      </c>
      <c r="C6" s="75"/>
      <c r="D6" s="28" t="s">
        <v>27</v>
      </c>
      <c r="E6" s="25"/>
      <c r="F6" s="25"/>
      <c r="G6" s="25"/>
    </row>
    <row r="7" spans="2:10" ht="15" customHeight="1" x14ac:dyDescent="0.25">
      <c r="B7" s="19" t="s">
        <v>22</v>
      </c>
      <c r="C7" s="24" t="s">
        <v>27</v>
      </c>
      <c r="D7" s="27" t="s">
        <v>29</v>
      </c>
      <c r="E7" s="26"/>
      <c r="F7" s="26"/>
      <c r="G7" s="26"/>
    </row>
    <row r="8" spans="2:10" ht="15" customHeight="1" x14ac:dyDescent="0.25">
      <c r="B8" s="19"/>
      <c r="C8" s="23" t="s">
        <v>29</v>
      </c>
      <c r="D8" s="27"/>
    </row>
    <row r="9" spans="2:10" ht="15" customHeight="1" x14ac:dyDescent="0.25">
      <c r="B9" s="19"/>
      <c r="C9" s="32"/>
      <c r="D9" s="27"/>
    </row>
    <row r="10" spans="2:10" ht="15" customHeight="1" x14ac:dyDescent="0.25">
      <c r="B10" s="19"/>
      <c r="C10" s="32"/>
      <c r="D10" s="27"/>
    </row>
    <row r="11" spans="2:10" ht="15" customHeight="1" x14ac:dyDescent="0.25">
      <c r="B11" s="19"/>
      <c r="C11" s="32"/>
      <c r="D11" s="27"/>
    </row>
    <row r="12" spans="2:10" ht="15" customHeight="1" x14ac:dyDescent="0.25">
      <c r="B12" s="19"/>
      <c r="C12" s="32"/>
      <c r="D12" s="27"/>
    </row>
    <row r="13" spans="2:10" ht="15" customHeight="1" x14ac:dyDescent="0.25">
      <c r="B13" s="19"/>
      <c r="C13" s="32"/>
      <c r="D13" s="27"/>
    </row>
    <row r="14" spans="2:10" ht="15" customHeight="1" x14ac:dyDescent="0.25">
      <c r="B14" s="19"/>
      <c r="C14" s="32"/>
      <c r="D14" s="27"/>
    </row>
    <row r="15" spans="2:10" ht="15" customHeight="1" x14ac:dyDescent="0.25">
      <c r="B15" s="19"/>
      <c r="C15" s="32"/>
      <c r="D15" s="27"/>
    </row>
    <row r="16" spans="2:10" ht="15" customHeight="1" x14ac:dyDescent="0.25">
      <c r="B16" s="19"/>
      <c r="C16" s="32"/>
      <c r="D16" s="27"/>
    </row>
    <row r="17" spans="2:9" ht="15" customHeight="1" x14ac:dyDescent="0.25">
      <c r="B17" s="19"/>
      <c r="C17" s="32"/>
      <c r="D17" s="27"/>
    </row>
    <row r="18" spans="2:9" ht="15" customHeight="1" x14ac:dyDescent="0.25">
      <c r="B18" s="19"/>
      <c r="C18" s="32"/>
      <c r="D18" s="27"/>
    </row>
    <row r="19" spans="2:9" ht="15" customHeight="1" x14ac:dyDescent="0.25">
      <c r="B19" s="19"/>
      <c r="C19" s="32"/>
      <c r="D19" s="27"/>
    </row>
    <row r="20" spans="2:9" ht="15" customHeight="1" x14ac:dyDescent="0.25">
      <c r="B20" s="19"/>
      <c r="C20" s="32"/>
      <c r="D20" s="27"/>
    </row>
    <row r="21" spans="2:9" ht="15" customHeight="1" x14ac:dyDescent="0.25">
      <c r="B21" s="19"/>
      <c r="C21" s="32"/>
      <c r="D21" s="27"/>
    </row>
    <row r="22" spans="2:9" ht="15" customHeight="1" x14ac:dyDescent="0.25">
      <c r="B22" s="19"/>
      <c r="C22" s="32"/>
      <c r="D22" s="27"/>
    </row>
    <row r="23" spans="2:9" ht="15.75" thickBot="1" x14ac:dyDescent="0.3">
      <c r="E23" s="15" t="s">
        <v>31</v>
      </c>
      <c r="F23" s="14">
        <f>SUM(G26:G185)</f>
        <v>783</v>
      </c>
      <c r="G23" s="14" t="s">
        <v>46</v>
      </c>
      <c r="H23" s="33">
        <f>F23/9</f>
        <v>87</v>
      </c>
      <c r="I23" s="14" t="s">
        <v>45</v>
      </c>
    </row>
    <row r="24" spans="2:9" x14ac:dyDescent="0.25">
      <c r="B24" s="60" t="s">
        <v>0</v>
      </c>
      <c r="C24" s="62" t="s">
        <v>1</v>
      </c>
      <c r="D24" s="62" t="s">
        <v>2</v>
      </c>
      <c r="E24" s="36" t="s">
        <v>3</v>
      </c>
      <c r="F24" s="36" t="s">
        <v>4</v>
      </c>
      <c r="G24" s="13" t="s">
        <v>16</v>
      </c>
    </row>
    <row r="25" spans="2:9" ht="15.75" thickBot="1" x14ac:dyDescent="0.3">
      <c r="B25" s="70"/>
      <c r="C25" s="71"/>
      <c r="D25" s="71"/>
      <c r="E25" s="38" t="s">
        <v>6</v>
      </c>
      <c r="F25" s="38" t="s">
        <v>6</v>
      </c>
      <c r="G25" s="11" t="s">
        <v>7</v>
      </c>
    </row>
    <row r="26" spans="2:9" ht="15" customHeight="1" x14ac:dyDescent="0.25">
      <c r="B26" s="57">
        <v>5780</v>
      </c>
      <c r="C26" s="39" t="s">
        <v>16</v>
      </c>
      <c r="D26" s="39">
        <f>'BotDeck 5780'!D8</f>
        <v>8</v>
      </c>
      <c r="E26" s="39">
        <f>'BotDeck 5780'!E8</f>
        <v>15</v>
      </c>
      <c r="F26" s="39">
        <f>'BotDeck 5780'!F8</f>
        <v>21</v>
      </c>
      <c r="G26" s="20">
        <f>'BotDeck 5780'!G8</f>
        <v>5</v>
      </c>
    </row>
    <row r="27" spans="2:9" x14ac:dyDescent="0.25">
      <c r="B27" s="58"/>
      <c r="C27" s="41" t="s">
        <v>16</v>
      </c>
      <c r="D27" s="41">
        <f>'BotDeck 5780'!D9</f>
        <v>12</v>
      </c>
      <c r="E27" s="41">
        <f>'BotDeck 5780'!E9</f>
        <v>11</v>
      </c>
      <c r="F27" s="41">
        <f>'BotDeck 5780'!F9</f>
        <v>-21</v>
      </c>
      <c r="G27" s="12">
        <f>'BotDeck 5780'!G9</f>
        <v>5</v>
      </c>
    </row>
    <row r="28" spans="2:9" x14ac:dyDescent="0.25">
      <c r="B28" s="58"/>
      <c r="C28" s="41"/>
      <c r="D28" s="41">
        <f>'BotDeck 5780'!D10</f>
        <v>15</v>
      </c>
      <c r="E28" s="41">
        <f>'BotDeck 5780'!E10</f>
        <v>3</v>
      </c>
      <c r="F28" s="41">
        <f>'BotDeck 5780'!F10</f>
        <v>-21</v>
      </c>
      <c r="G28" s="12">
        <f>'BotDeck 5780'!G10</f>
        <v>5</v>
      </c>
    </row>
    <row r="29" spans="2:9" x14ac:dyDescent="0.25">
      <c r="B29" s="58"/>
      <c r="C29" s="41" t="s">
        <v>16</v>
      </c>
      <c r="D29" s="41">
        <f>'BotDeck 5780'!D11</f>
        <v>18</v>
      </c>
      <c r="E29" s="41">
        <f>'BotDeck 5780'!E11</f>
        <v>8</v>
      </c>
      <c r="F29" s="41">
        <f>'BotDeck 5780'!F11</f>
        <v>21</v>
      </c>
      <c r="G29" s="12">
        <f>'BotDeck 5780'!G11</f>
        <v>5</v>
      </c>
    </row>
    <row r="30" spans="2:9" x14ac:dyDescent="0.25">
      <c r="B30" s="58"/>
      <c r="C30" s="41" t="s">
        <v>16</v>
      </c>
      <c r="D30" s="41">
        <f>'BotDeck 5780'!D12</f>
        <v>20</v>
      </c>
      <c r="E30" s="41">
        <f>'BotDeck 5780'!E12</f>
        <v>15</v>
      </c>
      <c r="F30" s="41">
        <f>'BotDeck 5780'!F12</f>
        <v>21</v>
      </c>
      <c r="G30" s="12">
        <f>'BotDeck 5780'!G12</f>
        <v>12</v>
      </c>
    </row>
    <row r="31" spans="2:9" x14ac:dyDescent="0.25">
      <c r="B31" s="58"/>
      <c r="C31" s="41" t="s">
        <v>16</v>
      </c>
      <c r="D31" s="41">
        <f>'BotDeck 5780'!D13</f>
        <v>21</v>
      </c>
      <c r="E31" s="41">
        <f>'BotDeck 5780'!E13</f>
        <v>2</v>
      </c>
      <c r="F31" s="41">
        <f>'BotDeck 5780'!F13</f>
        <v>-3</v>
      </c>
      <c r="G31" s="12">
        <f>'BotDeck 5780'!G13</f>
        <v>5</v>
      </c>
    </row>
    <row r="32" spans="2:9" x14ac:dyDescent="0.25">
      <c r="B32" s="58"/>
      <c r="C32" s="41" t="s">
        <v>16</v>
      </c>
      <c r="D32" s="41">
        <f>'BotDeck 5780'!D14</f>
        <v>21</v>
      </c>
      <c r="E32" s="41">
        <f>'BotDeck 5780'!E14</f>
        <v>3</v>
      </c>
      <c r="F32" s="41">
        <f>'BotDeck 5780'!F14</f>
        <v>21</v>
      </c>
      <c r="G32" s="12">
        <f>'BotDeck 5780'!G14</f>
        <v>5</v>
      </c>
    </row>
    <row r="33" spans="2:7" x14ac:dyDescent="0.25">
      <c r="B33" s="58"/>
      <c r="C33" s="41" t="s">
        <v>16</v>
      </c>
      <c r="D33" s="41">
        <f>'BotDeck 5780'!D15</f>
        <v>22</v>
      </c>
      <c r="E33" s="41">
        <f>'BotDeck 5780'!E15</f>
        <v>12</v>
      </c>
      <c r="F33" s="41">
        <f>'BotDeck 5780'!F15</f>
        <v>21</v>
      </c>
      <c r="G33" s="12">
        <f>'BotDeck 5780'!G15</f>
        <v>6</v>
      </c>
    </row>
    <row r="34" spans="2:7" x14ac:dyDescent="0.25">
      <c r="B34" s="58"/>
      <c r="C34" s="41" t="s">
        <v>16</v>
      </c>
      <c r="D34" s="41">
        <f>'BotDeck 5780'!D16</f>
        <v>22</v>
      </c>
      <c r="E34" s="41">
        <f>'BotDeck 5780'!E16</f>
        <v>18</v>
      </c>
      <c r="F34" s="41">
        <f>'BotDeck 5780'!F16</f>
        <v>21</v>
      </c>
      <c r="G34" s="12">
        <f>'BotDeck 5780'!G16</f>
        <v>13</v>
      </c>
    </row>
    <row r="35" spans="2:7" x14ac:dyDescent="0.25">
      <c r="B35" s="58"/>
      <c r="C35" s="41"/>
      <c r="D35" s="41">
        <f>'BotDeck 5780'!D17</f>
        <v>23</v>
      </c>
      <c r="E35" s="41">
        <f>'BotDeck 5780'!E17</f>
        <v>20</v>
      </c>
      <c r="F35" s="41">
        <f>'BotDeck 5780'!F17</f>
        <v>21</v>
      </c>
      <c r="G35" s="12">
        <f>'BotDeck 5780'!G17</f>
        <v>5</v>
      </c>
    </row>
    <row r="36" spans="2:7" x14ac:dyDescent="0.25">
      <c r="B36" s="58"/>
      <c r="C36" s="41"/>
      <c r="D36" s="41">
        <f>'BotDeck 5780'!D18</f>
        <v>23</v>
      </c>
      <c r="E36" s="41">
        <f>'BotDeck 5780'!E18</f>
        <v>23</v>
      </c>
      <c r="F36" s="41">
        <f>'BotDeck 5780'!F18</f>
        <v>21</v>
      </c>
      <c r="G36" s="12">
        <f>'BotDeck 5780'!G18</f>
        <v>5</v>
      </c>
    </row>
    <row r="37" spans="2:7" x14ac:dyDescent="0.25">
      <c r="B37" s="58"/>
      <c r="C37" s="41"/>
      <c r="D37" s="41">
        <f>'BotDeck 5780'!D19</f>
        <v>23</v>
      </c>
      <c r="E37" s="41">
        <f>'BotDeck 5780'!E19</f>
        <v>28</v>
      </c>
      <c r="F37" s="41">
        <f>'BotDeck 5780'!F19</f>
        <v>21</v>
      </c>
      <c r="G37" s="12">
        <f>'BotDeck 5780'!G19</f>
        <v>5</v>
      </c>
    </row>
    <row r="38" spans="2:7" x14ac:dyDescent="0.25">
      <c r="B38" s="58"/>
      <c r="C38" s="41" t="s">
        <v>16</v>
      </c>
      <c r="D38" s="41">
        <f>'BotDeck 5780'!D20</f>
        <v>24</v>
      </c>
      <c r="E38" s="41">
        <f>'BotDeck 5780'!E20</f>
        <v>2</v>
      </c>
      <c r="F38" s="41">
        <f>'BotDeck 5780'!F20</f>
        <v>-21</v>
      </c>
      <c r="G38" s="12">
        <f>'BotDeck 5780'!G20</f>
        <v>5</v>
      </c>
    </row>
    <row r="39" spans="2:7" ht="15.75" thickBot="1" x14ac:dyDescent="0.3">
      <c r="B39" s="59"/>
      <c r="C39" s="38" t="s">
        <v>16</v>
      </c>
      <c r="D39" s="38">
        <f>'BotDeck 5780'!D21</f>
        <v>24</v>
      </c>
      <c r="E39" s="38">
        <f>'BotDeck 5780'!E21</f>
        <v>16</v>
      </c>
      <c r="F39" s="38">
        <f>'BotDeck 5780'!F21</f>
        <v>21</v>
      </c>
      <c r="G39" s="11">
        <f>'BotDeck 5780'!G21</f>
        <v>6</v>
      </c>
    </row>
    <row r="40" spans="2:7" x14ac:dyDescent="0.25">
      <c r="B40" s="21"/>
      <c r="C40" s="22"/>
      <c r="D40" s="22"/>
      <c r="E40" s="22"/>
      <c r="F40" s="22"/>
      <c r="G40" s="22"/>
    </row>
    <row r="41" spans="2:7" ht="15.75" thickBot="1" x14ac:dyDescent="0.3">
      <c r="B41" s="21"/>
      <c r="C41" s="22"/>
      <c r="D41" s="22"/>
      <c r="E41" s="22"/>
      <c r="F41" s="22"/>
      <c r="G41" s="22"/>
    </row>
    <row r="42" spans="2:7" x14ac:dyDescent="0.25">
      <c r="B42" s="60" t="s">
        <v>0</v>
      </c>
      <c r="C42" s="62" t="s">
        <v>1</v>
      </c>
      <c r="D42" s="62" t="s">
        <v>2</v>
      </c>
      <c r="E42" s="36" t="s">
        <v>3</v>
      </c>
      <c r="F42" s="36" t="s">
        <v>4</v>
      </c>
      <c r="G42" s="13" t="s">
        <v>16</v>
      </c>
    </row>
    <row r="43" spans="2:7" ht="15.75" thickBot="1" x14ac:dyDescent="0.3">
      <c r="B43" s="70"/>
      <c r="C43" s="71"/>
      <c r="D43" s="71"/>
      <c r="E43" s="38" t="s">
        <v>6</v>
      </c>
      <c r="F43" s="38" t="s">
        <v>6</v>
      </c>
      <c r="G43" s="11" t="s">
        <v>7</v>
      </c>
    </row>
    <row r="44" spans="2:7" ht="15" customHeight="1" x14ac:dyDescent="0.25">
      <c r="B44" s="64">
        <v>5781</v>
      </c>
      <c r="C44" s="36" t="s">
        <v>16</v>
      </c>
      <c r="D44" s="36">
        <f>'BotDeck 5781'!D8</f>
        <v>2</v>
      </c>
      <c r="E44" s="36">
        <f>'BotDeck 5781'!E8</f>
        <v>24</v>
      </c>
      <c r="F44" s="36">
        <f>'BotDeck 5781'!F8</f>
        <v>-21</v>
      </c>
      <c r="G44" s="13">
        <f>'BotDeck 5781'!G8</f>
        <v>5</v>
      </c>
    </row>
    <row r="45" spans="2:7" x14ac:dyDescent="0.25">
      <c r="B45" s="66"/>
      <c r="C45" s="41" t="s">
        <v>16</v>
      </c>
      <c r="D45" s="41">
        <f>'BotDeck 5781'!D9</f>
        <v>3</v>
      </c>
      <c r="E45" s="41">
        <f>'BotDeck 5781'!E9</f>
        <v>3</v>
      </c>
      <c r="F45" s="41">
        <f>'BotDeck 5781'!F9</f>
        <v>21</v>
      </c>
      <c r="G45" s="12">
        <f>'BotDeck 5781'!G9</f>
        <v>5</v>
      </c>
    </row>
    <row r="46" spans="2:7" x14ac:dyDescent="0.25">
      <c r="B46" s="66"/>
      <c r="C46" s="41" t="s">
        <v>16</v>
      </c>
      <c r="D46" s="41">
        <f>'BotDeck 5781'!D10</f>
        <v>3</v>
      </c>
      <c r="E46" s="41">
        <f>'BotDeck 5781'!E10</f>
        <v>5</v>
      </c>
      <c r="F46" s="41">
        <f>'BotDeck 5781'!F10</f>
        <v>-21</v>
      </c>
      <c r="G46" s="12">
        <f>'BotDeck 5781'!G10</f>
        <v>5</v>
      </c>
    </row>
    <row r="47" spans="2:7" x14ac:dyDescent="0.25">
      <c r="B47" s="66"/>
      <c r="C47" s="41" t="s">
        <v>16</v>
      </c>
      <c r="D47" s="41">
        <f>'BotDeck 5781'!D11</f>
        <v>3</v>
      </c>
      <c r="E47" s="41">
        <f>'BotDeck 5781'!E11</f>
        <v>12</v>
      </c>
      <c r="F47" s="41">
        <f>'BotDeck 5781'!F11</f>
        <v>-21</v>
      </c>
      <c r="G47" s="12">
        <f>'BotDeck 5781'!G11</f>
        <v>5</v>
      </c>
    </row>
    <row r="48" spans="2:7" ht="15" customHeight="1" x14ac:dyDescent="0.25">
      <c r="B48" s="66"/>
      <c r="C48" s="41" t="s">
        <v>16</v>
      </c>
      <c r="D48" s="41">
        <f>'BotDeck 5781'!D12</f>
        <v>3</v>
      </c>
      <c r="E48" s="41">
        <f>'BotDeck 5781'!E12</f>
        <v>19</v>
      </c>
      <c r="F48" s="41">
        <f>'BotDeck 5781'!F12</f>
        <v>-21</v>
      </c>
      <c r="G48" s="12">
        <f>'BotDeck 5781'!G12</f>
        <v>5</v>
      </c>
    </row>
    <row r="49" spans="2:7" x14ac:dyDescent="0.25">
      <c r="B49" s="66"/>
      <c r="C49" s="41" t="s">
        <v>16</v>
      </c>
      <c r="D49" s="41">
        <f>'BotDeck 5781'!D13</f>
        <v>3</v>
      </c>
      <c r="E49" s="41">
        <f>'BotDeck 5781'!E13</f>
        <v>28</v>
      </c>
      <c r="F49" s="41">
        <f>'BotDeck 5781'!F13</f>
        <v>21</v>
      </c>
      <c r="G49" s="12">
        <f>'BotDeck 5781'!G13</f>
        <v>5</v>
      </c>
    </row>
    <row r="50" spans="2:7" x14ac:dyDescent="0.25">
      <c r="B50" s="66"/>
      <c r="C50" s="41" t="s">
        <v>16</v>
      </c>
      <c r="D50" s="41">
        <f>'BotDeck 5781'!D14</f>
        <v>4</v>
      </c>
      <c r="E50" s="41">
        <f>'BotDeck 5781'!E14</f>
        <v>9</v>
      </c>
      <c r="F50" s="41">
        <f>'BotDeck 5781'!F14</f>
        <v>21</v>
      </c>
      <c r="G50" s="12">
        <f>'BotDeck 5781'!G14</f>
        <v>5</v>
      </c>
    </row>
    <row r="51" spans="2:7" x14ac:dyDescent="0.25">
      <c r="B51" s="66"/>
      <c r="C51" s="41" t="s">
        <v>16</v>
      </c>
      <c r="D51" s="41">
        <f>'BotDeck 5781'!D15</f>
        <v>5</v>
      </c>
      <c r="E51" s="41">
        <f>'BotDeck 5781'!E15</f>
        <v>18</v>
      </c>
      <c r="F51" s="41">
        <f>'BotDeck 5781'!F15</f>
        <v>21</v>
      </c>
      <c r="G51" s="12">
        <f>'BotDeck 5781'!G15</f>
        <v>5</v>
      </c>
    </row>
    <row r="52" spans="2:7" x14ac:dyDescent="0.25">
      <c r="B52" s="66"/>
      <c r="C52" s="41" t="s">
        <v>16</v>
      </c>
      <c r="D52" s="41">
        <f>'BotDeck 5781'!D16</f>
        <v>5</v>
      </c>
      <c r="E52" s="41">
        <f>'BotDeck 5781'!E16</f>
        <v>21</v>
      </c>
      <c r="F52" s="41">
        <f>'BotDeck 5781'!F16</f>
        <v>21</v>
      </c>
      <c r="G52" s="12">
        <f>'BotDeck 5781'!G16</f>
        <v>5</v>
      </c>
    </row>
    <row r="53" spans="2:7" x14ac:dyDescent="0.25">
      <c r="B53" s="66"/>
      <c r="C53" s="41" t="s">
        <v>16</v>
      </c>
      <c r="D53" s="41">
        <f>'BotDeck 5781'!D17</f>
        <v>6</v>
      </c>
      <c r="E53" s="41">
        <f>'BotDeck 5781'!E17</f>
        <v>15</v>
      </c>
      <c r="F53" s="41">
        <f>'BotDeck 5781'!F17</f>
        <v>-21</v>
      </c>
      <c r="G53" s="12">
        <f>'BotDeck 5781'!G17</f>
        <v>5</v>
      </c>
    </row>
    <row r="54" spans="2:7" x14ac:dyDescent="0.25">
      <c r="B54" s="66"/>
      <c r="C54" s="41" t="s">
        <v>16</v>
      </c>
      <c r="D54" s="41">
        <f>'BotDeck 5781'!D18</f>
        <v>6</v>
      </c>
      <c r="E54" s="41">
        <f>'BotDeck 5781'!E18</f>
        <v>15</v>
      </c>
      <c r="F54" s="41">
        <f>'BotDeck 5781'!F18</f>
        <v>21</v>
      </c>
      <c r="G54" s="12">
        <f>'BotDeck 5781'!G18</f>
        <v>5</v>
      </c>
    </row>
    <row r="55" spans="2:7" x14ac:dyDescent="0.25">
      <c r="B55" s="66"/>
      <c r="C55" s="41" t="s">
        <v>16</v>
      </c>
      <c r="D55" s="41">
        <f>'BotDeck 5781'!D19</f>
        <v>6</v>
      </c>
      <c r="E55" s="41">
        <f>'BotDeck 5781'!E19</f>
        <v>28</v>
      </c>
      <c r="F55" s="41">
        <f>'BotDeck 5781'!F19</f>
        <v>0</v>
      </c>
      <c r="G55" s="12">
        <f>'BotDeck 5781'!G19</f>
        <v>5</v>
      </c>
    </row>
    <row r="56" spans="2:7" x14ac:dyDescent="0.25">
      <c r="B56" s="66"/>
      <c r="C56" s="41" t="s">
        <v>16</v>
      </c>
      <c r="D56" s="41">
        <f>'BotDeck 5781'!D20</f>
        <v>8</v>
      </c>
      <c r="E56" s="41">
        <f>'BotDeck 5781'!E20</f>
        <v>8</v>
      </c>
      <c r="F56" s="41">
        <f>'BotDeck 5781'!F20</f>
        <v>-21</v>
      </c>
      <c r="G56" s="12">
        <f>'BotDeck 5781'!G20</f>
        <v>5</v>
      </c>
    </row>
    <row r="57" spans="2:7" x14ac:dyDescent="0.25">
      <c r="B57" s="66"/>
      <c r="C57" s="41" t="s">
        <v>16</v>
      </c>
      <c r="D57" s="41">
        <f>'BotDeck 5781'!D21</f>
        <v>8</v>
      </c>
      <c r="E57" s="41">
        <f>'BotDeck 5781'!E21</f>
        <v>13</v>
      </c>
      <c r="F57" s="41">
        <f>'BotDeck 5781'!F21</f>
        <v>21</v>
      </c>
      <c r="G57" s="12">
        <f>'BotDeck 5781'!G21</f>
        <v>5</v>
      </c>
    </row>
    <row r="58" spans="2:7" x14ac:dyDescent="0.25">
      <c r="B58" s="66"/>
      <c r="C58" s="41" t="s">
        <v>16</v>
      </c>
      <c r="D58" s="41">
        <f>'BotDeck 5781'!D22</f>
        <v>8</v>
      </c>
      <c r="E58" s="41">
        <f>'BotDeck 5781'!E22</f>
        <v>26</v>
      </c>
      <c r="F58" s="41">
        <f>'BotDeck 5781'!F22</f>
        <v>21</v>
      </c>
      <c r="G58" s="12">
        <f>'BotDeck 5781'!G22</f>
        <v>5</v>
      </c>
    </row>
    <row r="59" spans="2:7" x14ac:dyDescent="0.25">
      <c r="B59" s="66"/>
      <c r="C59" s="41" t="s">
        <v>16</v>
      </c>
      <c r="D59" s="41">
        <f>'BotDeck 5781'!D23</f>
        <v>9</v>
      </c>
      <c r="E59" s="41">
        <f>'BotDeck 5781'!E23</f>
        <v>23</v>
      </c>
      <c r="F59" s="41">
        <f>'BotDeck 5781'!F23</f>
        <v>21</v>
      </c>
      <c r="G59" s="12">
        <f>'BotDeck 5781'!G23</f>
        <v>5</v>
      </c>
    </row>
    <row r="60" spans="2:7" x14ac:dyDescent="0.25">
      <c r="B60" s="66"/>
      <c r="C60" s="41" t="s">
        <v>16</v>
      </c>
      <c r="D60" s="41">
        <f>'BotDeck 5781'!D24</f>
        <v>12</v>
      </c>
      <c r="E60" s="41">
        <f>'BotDeck 5781'!E24</f>
        <v>8</v>
      </c>
      <c r="F60" s="41">
        <f>'BotDeck 5781'!F24</f>
        <v>0</v>
      </c>
      <c r="G60" s="12">
        <f>'BotDeck 5781'!G24</f>
        <v>5</v>
      </c>
    </row>
    <row r="61" spans="2:7" x14ac:dyDescent="0.25">
      <c r="B61" s="66"/>
      <c r="C61" s="41" t="s">
        <v>16</v>
      </c>
      <c r="D61" s="41">
        <f>'BotDeck 5781'!D25</f>
        <v>12</v>
      </c>
      <c r="E61" s="41">
        <f>'BotDeck 5781'!E25</f>
        <v>17</v>
      </c>
      <c r="F61" s="41">
        <f>'BotDeck 5781'!F25</f>
        <v>0</v>
      </c>
      <c r="G61" s="12">
        <f>'BotDeck 5781'!G25</f>
        <v>5</v>
      </c>
    </row>
    <row r="62" spans="2:7" x14ac:dyDescent="0.25">
      <c r="B62" s="66"/>
      <c r="C62" s="41" t="s">
        <v>16</v>
      </c>
      <c r="D62" s="41">
        <f>'BotDeck 5781'!D26</f>
        <v>12</v>
      </c>
      <c r="E62" s="41">
        <f>'BotDeck 5781'!E26</f>
        <v>17</v>
      </c>
      <c r="F62" s="41">
        <f>'BotDeck 5781'!F26</f>
        <v>21</v>
      </c>
      <c r="G62" s="12">
        <f>'BotDeck 5781'!G26</f>
        <v>5</v>
      </c>
    </row>
    <row r="63" spans="2:7" x14ac:dyDescent="0.25">
      <c r="B63" s="66"/>
      <c r="C63" s="41" t="s">
        <v>16</v>
      </c>
      <c r="D63" s="41">
        <f>'BotDeck 5781'!D27</f>
        <v>13</v>
      </c>
      <c r="E63" s="41">
        <f>'BotDeck 5781'!E27</f>
        <v>4</v>
      </c>
      <c r="F63" s="41">
        <f>'BotDeck 5781'!F27</f>
        <v>-21</v>
      </c>
      <c r="G63" s="12">
        <f>'BotDeck 5781'!G27</f>
        <v>5</v>
      </c>
    </row>
    <row r="64" spans="2:7" x14ac:dyDescent="0.25">
      <c r="B64" s="66"/>
      <c r="C64" s="41" t="s">
        <v>16</v>
      </c>
      <c r="D64" s="41">
        <f>'BotDeck 5781'!D28</f>
        <v>13</v>
      </c>
      <c r="E64" s="41">
        <f>'BotDeck 5781'!E28</f>
        <v>20</v>
      </c>
      <c r="F64" s="41">
        <f>'BotDeck 5781'!F28</f>
        <v>21</v>
      </c>
      <c r="G64" s="12">
        <f>'BotDeck 5781'!G28</f>
        <v>5</v>
      </c>
    </row>
    <row r="65" spans="2:7" x14ac:dyDescent="0.25">
      <c r="B65" s="66"/>
      <c r="C65" s="41" t="s">
        <v>16</v>
      </c>
      <c r="D65" s="41">
        <f>'BotDeck 5781'!D29</f>
        <v>14</v>
      </c>
      <c r="E65" s="41">
        <f>'BotDeck 5781'!E29</f>
        <v>22</v>
      </c>
      <c r="F65" s="41">
        <f>'BotDeck 5781'!F29</f>
        <v>21</v>
      </c>
      <c r="G65" s="12">
        <f>'BotDeck 5781'!G29</f>
        <v>5</v>
      </c>
    </row>
    <row r="66" spans="2:7" x14ac:dyDescent="0.25">
      <c r="B66" s="66"/>
      <c r="C66" s="41" t="s">
        <v>16</v>
      </c>
      <c r="D66" s="41">
        <f>'BotDeck 5781'!D30</f>
        <v>16</v>
      </c>
      <c r="E66" s="41">
        <f>'BotDeck 5781'!E30</f>
        <v>9</v>
      </c>
      <c r="F66" s="41">
        <f>'BotDeck 5781'!F30</f>
        <v>21</v>
      </c>
      <c r="G66" s="12">
        <f>'BotDeck 5781'!G30</f>
        <v>5</v>
      </c>
    </row>
    <row r="67" spans="2:7" x14ac:dyDescent="0.25">
      <c r="B67" s="66"/>
      <c r="C67" s="41" t="s">
        <v>16</v>
      </c>
      <c r="D67" s="41">
        <f>'BotDeck 5781'!D31</f>
        <v>16</v>
      </c>
      <c r="E67" s="41">
        <f>'BotDeck 5781'!E31</f>
        <v>14</v>
      </c>
      <c r="F67" s="41">
        <f>'BotDeck 5781'!F31</f>
        <v>-21</v>
      </c>
      <c r="G67" s="12">
        <f>'BotDeck 5781'!G31</f>
        <v>9</v>
      </c>
    </row>
    <row r="68" spans="2:7" x14ac:dyDescent="0.25">
      <c r="B68" s="66"/>
      <c r="C68" s="41" t="s">
        <v>16</v>
      </c>
      <c r="D68" s="41">
        <f>'BotDeck 5781'!D32</f>
        <v>16</v>
      </c>
      <c r="E68" s="41">
        <f>'BotDeck 5781'!E32</f>
        <v>15</v>
      </c>
      <c r="F68" s="41">
        <f>'BotDeck 5781'!F32</f>
        <v>21</v>
      </c>
      <c r="G68" s="12">
        <f>'BotDeck 5781'!G32</f>
        <v>5</v>
      </c>
    </row>
    <row r="69" spans="2:7" x14ac:dyDescent="0.25">
      <c r="B69" s="66"/>
      <c r="C69" s="41" t="s">
        <v>16</v>
      </c>
      <c r="D69" s="41">
        <f>'BotDeck 5781'!D33</f>
        <v>16</v>
      </c>
      <c r="E69" s="41">
        <f>'BotDeck 5781'!E33</f>
        <v>20</v>
      </c>
      <c r="F69" s="41">
        <f>'BotDeck 5781'!F33</f>
        <v>21</v>
      </c>
      <c r="G69" s="12">
        <f>'BotDeck 5781'!G33</f>
        <v>5</v>
      </c>
    </row>
    <row r="70" spans="2:7" x14ac:dyDescent="0.25">
      <c r="B70" s="66"/>
      <c r="C70" s="41" t="s">
        <v>16</v>
      </c>
      <c r="D70" s="41">
        <f>'BotDeck 5781'!D34</f>
        <v>17</v>
      </c>
      <c r="E70" s="41">
        <f>'BotDeck 5781'!E34</f>
        <v>22</v>
      </c>
      <c r="F70" s="41">
        <f>'BotDeck 5781'!F34</f>
        <v>-21</v>
      </c>
      <c r="G70" s="12">
        <f>'BotDeck 5781'!G34</f>
        <v>5</v>
      </c>
    </row>
    <row r="71" spans="2:7" x14ac:dyDescent="0.25">
      <c r="B71" s="66"/>
      <c r="C71" s="41" t="s">
        <v>16</v>
      </c>
      <c r="D71" s="41">
        <f>'BotDeck 5781'!D35</f>
        <v>18</v>
      </c>
      <c r="E71" s="41">
        <f>'BotDeck 5781'!E35</f>
        <v>17</v>
      </c>
      <c r="F71" s="41">
        <f>'BotDeck 5781'!F35</f>
        <v>-21</v>
      </c>
      <c r="G71" s="12">
        <f>'BotDeck 5781'!G35</f>
        <v>5</v>
      </c>
    </row>
    <row r="72" spans="2:7" x14ac:dyDescent="0.25">
      <c r="B72" s="66"/>
      <c r="C72" s="41" t="s">
        <v>16</v>
      </c>
      <c r="D72" s="41">
        <f>'BotDeck 5781'!D36</f>
        <v>19</v>
      </c>
      <c r="E72" s="41">
        <f>'BotDeck 5781'!E36</f>
        <v>15</v>
      </c>
      <c r="F72" s="41">
        <f>'BotDeck 5781'!F36</f>
        <v>21</v>
      </c>
      <c r="G72" s="12">
        <f>'BotDeck 5781'!G36</f>
        <v>5</v>
      </c>
    </row>
    <row r="73" spans="2:7" x14ac:dyDescent="0.25">
      <c r="B73" s="66"/>
      <c r="C73" s="41" t="s">
        <v>16</v>
      </c>
      <c r="D73" s="41">
        <f>'BotDeck 5781'!D37</f>
        <v>20</v>
      </c>
      <c r="E73" s="41">
        <f>'BotDeck 5781'!E37</f>
        <v>6</v>
      </c>
      <c r="F73" s="41">
        <f>'BotDeck 5781'!F37</f>
        <v>-21</v>
      </c>
      <c r="G73" s="12">
        <f>'BotDeck 5781'!G37</f>
        <v>5</v>
      </c>
    </row>
    <row r="74" spans="2:7" x14ac:dyDescent="0.25">
      <c r="B74" s="66"/>
      <c r="C74" s="41" t="s">
        <v>16</v>
      </c>
      <c r="D74" s="41">
        <f>'BotDeck 5781'!D38</f>
        <v>22</v>
      </c>
      <c r="E74" s="41">
        <f>'BotDeck 5781'!E38</f>
        <v>14</v>
      </c>
      <c r="F74" s="41">
        <f>'BotDeck 5781'!F38</f>
        <v>-21</v>
      </c>
      <c r="G74" s="12">
        <f>'BotDeck 5781'!G38</f>
        <v>5</v>
      </c>
    </row>
    <row r="75" spans="2:7" x14ac:dyDescent="0.25">
      <c r="B75" s="66"/>
      <c r="C75" s="41" t="s">
        <v>16</v>
      </c>
      <c r="D75" s="41">
        <f>'BotDeck 5781'!D39</f>
        <v>22</v>
      </c>
      <c r="E75" s="41">
        <f>'BotDeck 5781'!E39</f>
        <v>18</v>
      </c>
      <c r="F75" s="41">
        <f>'BotDeck 5781'!F39</f>
        <v>-21</v>
      </c>
      <c r="G75" s="12">
        <f>'BotDeck 5781'!G39</f>
        <v>5</v>
      </c>
    </row>
    <row r="76" spans="2:7" x14ac:dyDescent="0.25">
      <c r="B76" s="66"/>
      <c r="C76" s="41" t="s">
        <v>16</v>
      </c>
      <c r="D76" s="41">
        <f>'BotDeck 5781'!D40</f>
        <v>22</v>
      </c>
      <c r="E76" s="41">
        <f>'BotDeck 5781'!E40</f>
        <v>18</v>
      </c>
      <c r="F76" s="41">
        <f>'BotDeck 5781'!F40</f>
        <v>21</v>
      </c>
      <c r="G76" s="12">
        <f>'BotDeck 5781'!G40</f>
        <v>5</v>
      </c>
    </row>
    <row r="77" spans="2:7" x14ac:dyDescent="0.25">
      <c r="B77" s="66"/>
      <c r="C77" s="41" t="s">
        <v>16</v>
      </c>
      <c r="D77" s="41">
        <f>'BotDeck 5781'!D41</f>
        <v>23</v>
      </c>
      <c r="E77" s="41">
        <f>'BotDeck 5781'!E41</f>
        <v>29</v>
      </c>
      <c r="F77" s="41">
        <f>'BotDeck 5781'!F41</f>
        <v>21</v>
      </c>
      <c r="G77" s="12">
        <f>'BotDeck 5781'!G41</f>
        <v>5</v>
      </c>
    </row>
    <row r="78" spans="2:7" x14ac:dyDescent="0.25">
      <c r="B78" s="66"/>
      <c r="C78" s="41" t="s">
        <v>16</v>
      </c>
      <c r="D78" s="41">
        <f>'BotDeck 5781'!D42</f>
        <v>24</v>
      </c>
      <c r="E78" s="41">
        <f>'BotDeck 5781'!E42</f>
        <v>13</v>
      </c>
      <c r="F78" s="41">
        <f>'BotDeck 5781'!F42</f>
        <v>-21</v>
      </c>
      <c r="G78" s="12">
        <f>'BotDeck 5781'!G42</f>
        <v>5</v>
      </c>
    </row>
    <row r="79" spans="2:7" x14ac:dyDescent="0.25">
      <c r="B79" s="66"/>
      <c r="C79" s="41" t="s">
        <v>16</v>
      </c>
      <c r="D79" s="41">
        <f>'BotDeck 5781'!D43</f>
        <v>25</v>
      </c>
      <c r="E79" s="41">
        <f>'BotDeck 5781'!E43</f>
        <v>7</v>
      </c>
      <c r="F79" s="41">
        <f>'BotDeck 5781'!F43</f>
        <v>21</v>
      </c>
      <c r="G79" s="12">
        <f>'BotDeck 5781'!G43</f>
        <v>5</v>
      </c>
    </row>
    <row r="80" spans="2:7" x14ac:dyDescent="0.25">
      <c r="B80" s="66"/>
      <c r="C80" s="41" t="s">
        <v>16</v>
      </c>
      <c r="D80" s="41">
        <f>'BotDeck 5781'!D44</f>
        <v>25</v>
      </c>
      <c r="E80" s="41">
        <f>'BotDeck 5781'!E44</f>
        <v>12</v>
      </c>
      <c r="F80" s="41">
        <f>'BotDeck 5781'!F44</f>
        <v>-21</v>
      </c>
      <c r="G80" s="12">
        <f>'BotDeck 5781'!G44</f>
        <v>14</v>
      </c>
    </row>
    <row r="81" spans="2:7" ht="15.75" thickBot="1" x14ac:dyDescent="0.3">
      <c r="B81" s="67"/>
      <c r="C81" s="38" t="s">
        <v>16</v>
      </c>
      <c r="D81" s="38">
        <f>'BotDeck 5781'!D45</f>
        <v>25</v>
      </c>
      <c r="E81" s="38">
        <f>'BotDeck 5781'!E45</f>
        <v>21</v>
      </c>
      <c r="F81" s="38">
        <f>'BotDeck 5781'!F45</f>
        <v>21</v>
      </c>
      <c r="G81" s="11">
        <f>'BotDeck 5781'!G45</f>
        <v>15</v>
      </c>
    </row>
    <row r="82" spans="2:7" x14ac:dyDescent="0.25">
      <c r="B82" s="21"/>
      <c r="C82" s="22"/>
      <c r="D82" s="22"/>
      <c r="E82" s="22"/>
      <c r="F82" s="22"/>
      <c r="G82" s="22"/>
    </row>
    <row r="83" spans="2:7" ht="15.75" thickBot="1" x14ac:dyDescent="0.3">
      <c r="B83" s="21"/>
      <c r="C83" s="22"/>
      <c r="D83" s="22"/>
      <c r="E83" s="22"/>
      <c r="F83" s="22"/>
      <c r="G83" s="22"/>
    </row>
    <row r="84" spans="2:7" x14ac:dyDescent="0.25">
      <c r="B84" s="60" t="s">
        <v>0</v>
      </c>
      <c r="C84" s="62" t="s">
        <v>1</v>
      </c>
      <c r="D84" s="62" t="s">
        <v>2</v>
      </c>
      <c r="E84" s="36" t="s">
        <v>3</v>
      </c>
      <c r="F84" s="36" t="s">
        <v>4</v>
      </c>
      <c r="G84" s="13" t="s">
        <v>16</v>
      </c>
    </row>
    <row r="85" spans="2:7" ht="15.75" thickBot="1" x14ac:dyDescent="0.3">
      <c r="B85" s="70"/>
      <c r="C85" s="71"/>
      <c r="D85" s="71"/>
      <c r="E85" s="38" t="s">
        <v>6</v>
      </c>
      <c r="F85" s="38" t="s">
        <v>6</v>
      </c>
      <c r="G85" s="11" t="s">
        <v>7</v>
      </c>
    </row>
    <row r="86" spans="2:7" ht="15" customHeight="1" x14ac:dyDescent="0.25">
      <c r="B86" s="64">
        <v>5785</v>
      </c>
      <c r="C86" s="36" t="s">
        <v>16</v>
      </c>
      <c r="D86" s="36">
        <f>'BotDeck 5785'!D8</f>
        <v>1</v>
      </c>
      <c r="E86" s="36">
        <f>'BotDeck 5785'!E8</f>
        <v>15</v>
      </c>
      <c r="F86" s="36">
        <f>'BotDeck 5785'!F8</f>
        <v>21</v>
      </c>
      <c r="G86" s="13">
        <f>'BotDeck 5785'!G8</f>
        <v>5</v>
      </c>
    </row>
    <row r="87" spans="2:7" x14ac:dyDescent="0.25">
      <c r="B87" s="66"/>
      <c r="C87" s="41" t="s">
        <v>16</v>
      </c>
      <c r="D87" s="41">
        <f>'BotDeck 5785'!D9</f>
        <v>2</v>
      </c>
      <c r="E87" s="41">
        <f>'BotDeck 5785'!E9</f>
        <v>10</v>
      </c>
      <c r="F87" s="41">
        <f>'BotDeck 5785'!F9</f>
        <v>21</v>
      </c>
      <c r="G87" s="12">
        <f>'BotDeck 5785'!G9</f>
        <v>5</v>
      </c>
    </row>
    <row r="88" spans="2:7" x14ac:dyDescent="0.25">
      <c r="B88" s="66"/>
      <c r="C88" s="41" t="s">
        <v>16</v>
      </c>
      <c r="D88" s="41">
        <f>'BotDeck 5785'!D10</f>
        <v>3</v>
      </c>
      <c r="E88" s="41">
        <f>'BotDeck 5785'!E10</f>
        <v>7</v>
      </c>
      <c r="F88" s="41">
        <f>'BotDeck 5785'!F10</f>
        <v>-21</v>
      </c>
      <c r="G88" s="12">
        <f>'BotDeck 5785'!G10</f>
        <v>5</v>
      </c>
    </row>
    <row r="89" spans="2:7" x14ac:dyDescent="0.25">
      <c r="B89" s="66"/>
      <c r="C89" s="41" t="s">
        <v>16</v>
      </c>
      <c r="D89" s="41">
        <f>'BotDeck 5785'!D11</f>
        <v>3</v>
      </c>
      <c r="E89" s="41">
        <f>'BotDeck 5785'!E11</f>
        <v>15</v>
      </c>
      <c r="F89" s="41">
        <f>'BotDeck 5785'!F11</f>
        <v>-21</v>
      </c>
      <c r="G89" s="12">
        <f>'BotDeck 5785'!G11</f>
        <v>5</v>
      </c>
    </row>
    <row r="90" spans="2:7" x14ac:dyDescent="0.25">
      <c r="B90" s="66"/>
      <c r="C90" s="41" t="s">
        <v>16</v>
      </c>
      <c r="D90" s="41">
        <f>'BotDeck 5785'!D12</f>
        <v>5</v>
      </c>
      <c r="E90" s="41">
        <f>'BotDeck 5785'!E12</f>
        <v>16</v>
      </c>
      <c r="F90" s="41">
        <f>'BotDeck 5785'!F12</f>
        <v>-21</v>
      </c>
      <c r="G90" s="12">
        <f>'BotDeck 5785'!G12</f>
        <v>5</v>
      </c>
    </row>
    <row r="91" spans="2:7" x14ac:dyDescent="0.25">
      <c r="B91" s="66"/>
      <c r="C91" s="41" t="s">
        <v>16</v>
      </c>
      <c r="D91" s="41">
        <f>'BotDeck 5785'!D13</f>
        <v>6</v>
      </c>
      <c r="E91" s="41">
        <f>'BotDeck 5785'!E13</f>
        <v>26</v>
      </c>
      <c r="F91" s="41">
        <f>'BotDeck 5785'!F13</f>
        <v>-21</v>
      </c>
      <c r="G91" s="12">
        <f>'BotDeck 5785'!G13</f>
        <v>5</v>
      </c>
    </row>
    <row r="92" spans="2:7" x14ac:dyDescent="0.25">
      <c r="B92" s="66"/>
      <c r="C92" s="41" t="s">
        <v>16</v>
      </c>
      <c r="D92" s="41">
        <f>'BotDeck 5785'!D14</f>
        <v>8</v>
      </c>
      <c r="E92" s="41">
        <f>'BotDeck 5785'!E14</f>
        <v>15</v>
      </c>
      <c r="F92" s="41">
        <f>'BotDeck 5785'!F14</f>
        <v>-5</v>
      </c>
      <c r="G92" s="12">
        <f>'BotDeck 5785'!G14</f>
        <v>5</v>
      </c>
    </row>
    <row r="93" spans="2:7" x14ac:dyDescent="0.25">
      <c r="B93" s="66"/>
      <c r="C93" s="41" t="s">
        <v>16</v>
      </c>
      <c r="D93" s="41">
        <f>'BotDeck 5785'!D15</f>
        <v>9</v>
      </c>
      <c r="E93" s="41">
        <f>'BotDeck 5785'!E15</f>
        <v>26</v>
      </c>
      <c r="F93" s="41">
        <f>'BotDeck 5785'!F15</f>
        <v>-21</v>
      </c>
      <c r="G93" s="12">
        <f>'BotDeck 5785'!G15</f>
        <v>5</v>
      </c>
    </row>
    <row r="94" spans="2:7" x14ac:dyDescent="0.25">
      <c r="B94" s="66"/>
      <c r="C94" s="41" t="s">
        <v>16</v>
      </c>
      <c r="D94" s="41">
        <f>'BotDeck 5785'!D16</f>
        <v>11</v>
      </c>
      <c r="E94" s="41">
        <f>'BotDeck 5785'!E16</f>
        <v>5</v>
      </c>
      <c r="F94" s="41">
        <f>'BotDeck 5785'!F16</f>
        <v>-21</v>
      </c>
      <c r="G94" s="12">
        <f>'BotDeck 5785'!G16</f>
        <v>5</v>
      </c>
    </row>
    <row r="95" spans="2:7" x14ac:dyDescent="0.25">
      <c r="B95" s="66"/>
      <c r="C95" s="41" t="s">
        <v>16</v>
      </c>
      <c r="D95" s="41">
        <f>'BotDeck 5785'!D17</f>
        <v>11</v>
      </c>
      <c r="E95" s="41">
        <f>'BotDeck 5785'!E17</f>
        <v>26</v>
      </c>
      <c r="F95" s="41">
        <f>'BotDeck 5785'!F17</f>
        <v>-21</v>
      </c>
      <c r="G95" s="12">
        <f>'BotDeck 5785'!G17</f>
        <v>5</v>
      </c>
    </row>
    <row r="96" spans="2:7" x14ac:dyDescent="0.25">
      <c r="B96" s="66"/>
      <c r="C96" s="41" t="s">
        <v>16</v>
      </c>
      <c r="D96" s="41">
        <f>'BotDeck 5785'!D18</f>
        <v>13</v>
      </c>
      <c r="E96" s="41">
        <f>'BotDeck 5785'!E18</f>
        <v>4</v>
      </c>
      <c r="F96" s="41">
        <f>'BotDeck 5785'!F18</f>
        <v>-12</v>
      </c>
      <c r="G96" s="12">
        <f>'BotDeck 5785'!G18</f>
        <v>5</v>
      </c>
    </row>
    <row r="97" spans="2:7" x14ac:dyDescent="0.25">
      <c r="B97" s="66"/>
      <c r="C97" s="41" t="s">
        <v>16</v>
      </c>
      <c r="D97" s="41">
        <f>'BotDeck 5785'!D19</f>
        <v>14</v>
      </c>
      <c r="E97" s="41">
        <f>'BotDeck 5785'!E19</f>
        <v>8</v>
      </c>
      <c r="F97" s="41">
        <f>'BotDeck 5785'!F19</f>
        <v>21</v>
      </c>
      <c r="G97" s="12">
        <f>'BotDeck 5785'!G19</f>
        <v>5</v>
      </c>
    </row>
    <row r="98" spans="2:7" x14ac:dyDescent="0.25">
      <c r="B98" s="66"/>
      <c r="C98" s="41" t="s">
        <v>16</v>
      </c>
      <c r="D98" s="41">
        <f>'BotDeck 5785'!D20</f>
        <v>14</v>
      </c>
      <c r="E98" s="41">
        <f>'BotDeck 5785'!E20</f>
        <v>25</v>
      </c>
      <c r="F98" s="41">
        <f>'BotDeck 5785'!F20</f>
        <v>21</v>
      </c>
      <c r="G98" s="12">
        <f>'BotDeck 5785'!G20</f>
        <v>5</v>
      </c>
    </row>
    <row r="99" spans="2:7" x14ac:dyDescent="0.25">
      <c r="B99" s="66"/>
      <c r="C99" s="41" t="s">
        <v>16</v>
      </c>
      <c r="D99" s="41">
        <f>'BotDeck 5785'!D21</f>
        <v>15</v>
      </c>
      <c r="E99" s="41">
        <f>'BotDeck 5785'!E21</f>
        <v>27</v>
      </c>
      <c r="F99" s="41">
        <f>'BotDeck 5785'!F21</f>
        <v>-21</v>
      </c>
      <c r="G99" s="12">
        <f>'BotDeck 5785'!G21</f>
        <v>5</v>
      </c>
    </row>
    <row r="100" spans="2:7" x14ac:dyDescent="0.25">
      <c r="B100" s="66"/>
      <c r="C100" s="41" t="s">
        <v>16</v>
      </c>
      <c r="D100" s="41">
        <f>'BotDeck 5785'!D22</f>
        <v>17</v>
      </c>
      <c r="E100" s="41">
        <f>'BotDeck 5785'!E22</f>
        <v>15</v>
      </c>
      <c r="F100" s="41">
        <f>'BotDeck 5785'!F22</f>
        <v>21</v>
      </c>
      <c r="G100" s="12">
        <f>'BotDeck 5785'!G22</f>
        <v>5</v>
      </c>
    </row>
    <row r="101" spans="2:7" x14ac:dyDescent="0.25">
      <c r="B101" s="66"/>
      <c r="C101" s="41" t="s">
        <v>16</v>
      </c>
      <c r="D101" s="41">
        <f>'BotDeck 5785'!D23</f>
        <v>17</v>
      </c>
      <c r="E101" s="41">
        <f>'BotDeck 5785'!E23</f>
        <v>27</v>
      </c>
      <c r="F101" s="41">
        <f>'BotDeck 5785'!F23</f>
        <v>-21</v>
      </c>
      <c r="G101" s="12">
        <f>'BotDeck 5785'!G23</f>
        <v>5</v>
      </c>
    </row>
    <row r="102" spans="2:7" x14ac:dyDescent="0.25">
      <c r="B102" s="66"/>
      <c r="C102" s="41" t="s">
        <v>16</v>
      </c>
      <c r="D102" s="41">
        <f>'BotDeck 5785'!D24</f>
        <v>18</v>
      </c>
      <c r="E102" s="41">
        <f>'BotDeck 5785'!E24</f>
        <v>7</v>
      </c>
      <c r="F102" s="41">
        <f>'BotDeck 5785'!F24</f>
        <v>21</v>
      </c>
      <c r="G102" s="12">
        <f>'BotDeck 5785'!G24</f>
        <v>5</v>
      </c>
    </row>
    <row r="103" spans="2:7" x14ac:dyDescent="0.25">
      <c r="B103" s="66"/>
      <c r="C103" s="41" t="s">
        <v>16</v>
      </c>
      <c r="D103" s="41">
        <f>'BotDeck 5785'!D25</f>
        <v>18</v>
      </c>
      <c r="E103" s="41">
        <f>'BotDeck 5785'!E25</f>
        <v>18</v>
      </c>
      <c r="F103" s="41">
        <f>'BotDeck 5785'!F25</f>
        <v>0</v>
      </c>
      <c r="G103" s="12">
        <f>'BotDeck 5785'!G25</f>
        <v>5</v>
      </c>
    </row>
    <row r="104" spans="2:7" x14ac:dyDescent="0.25">
      <c r="B104" s="66"/>
      <c r="C104" s="41" t="s">
        <v>16</v>
      </c>
      <c r="D104" s="41">
        <f>'BotDeck 5785'!D26</f>
        <v>19</v>
      </c>
      <c r="E104" s="41">
        <f>'BotDeck 5785'!E26</f>
        <v>22</v>
      </c>
      <c r="F104" s="41">
        <f>'BotDeck 5785'!F26</f>
        <v>-21</v>
      </c>
      <c r="G104" s="12">
        <f>'BotDeck 5785'!G26</f>
        <v>5</v>
      </c>
    </row>
    <row r="105" spans="2:7" x14ac:dyDescent="0.25">
      <c r="B105" s="66"/>
      <c r="C105" s="41" t="s">
        <v>16</v>
      </c>
      <c r="D105" s="41">
        <f>'BotDeck 5785'!D27</f>
        <v>20</v>
      </c>
      <c r="E105" s="41">
        <f>'BotDeck 5785'!E27</f>
        <v>13</v>
      </c>
      <c r="F105" s="41">
        <f>'BotDeck 5785'!F27</f>
        <v>21</v>
      </c>
      <c r="G105" s="12">
        <f>'BotDeck 5785'!G27</f>
        <v>5</v>
      </c>
    </row>
    <row r="106" spans="2:7" x14ac:dyDescent="0.25">
      <c r="B106" s="66"/>
      <c r="C106" s="41" t="s">
        <v>16</v>
      </c>
      <c r="D106" s="41">
        <f>'BotDeck 5785'!D28</f>
        <v>20</v>
      </c>
      <c r="E106" s="41">
        <f>'BotDeck 5785'!E28</f>
        <v>18</v>
      </c>
      <c r="F106" s="41">
        <f>'BotDeck 5785'!F28</f>
        <v>21</v>
      </c>
      <c r="G106" s="12">
        <f>'BotDeck 5785'!G28</f>
        <v>5</v>
      </c>
    </row>
    <row r="107" spans="2:7" x14ac:dyDescent="0.25">
      <c r="B107" s="66"/>
      <c r="C107" s="41" t="s">
        <v>16</v>
      </c>
      <c r="D107" s="41">
        <f>'BotDeck 5785'!D29</f>
        <v>20</v>
      </c>
      <c r="E107" s="41">
        <f>'BotDeck 5785'!E29</f>
        <v>23</v>
      </c>
      <c r="F107" s="41">
        <f>'BotDeck 5785'!F29</f>
        <v>21</v>
      </c>
      <c r="G107" s="12">
        <f>'BotDeck 5785'!G29</f>
        <v>5</v>
      </c>
    </row>
    <row r="108" spans="2:7" x14ac:dyDescent="0.25">
      <c r="B108" s="66"/>
      <c r="C108" s="41" t="s">
        <v>16</v>
      </c>
      <c r="D108" s="41">
        <f>'BotDeck 5785'!D30</f>
        <v>21</v>
      </c>
      <c r="E108" s="41">
        <f>'BotDeck 5785'!E30</f>
        <v>8</v>
      </c>
      <c r="F108" s="41">
        <f>'BotDeck 5785'!F30</f>
        <v>-21</v>
      </c>
      <c r="G108" s="12">
        <f>'BotDeck 5785'!G30</f>
        <v>5</v>
      </c>
    </row>
    <row r="109" spans="2:7" x14ac:dyDescent="0.25">
      <c r="B109" s="66"/>
      <c r="C109" s="41" t="s">
        <v>16</v>
      </c>
      <c r="D109" s="41">
        <f>'BotDeck 5785'!D31</f>
        <v>22</v>
      </c>
      <c r="E109" s="41">
        <f>'BotDeck 5785'!E31</f>
        <v>6</v>
      </c>
      <c r="F109" s="41">
        <f>'BotDeck 5785'!F31</f>
        <v>21</v>
      </c>
      <c r="G109" s="12">
        <f>'BotDeck 5785'!G31</f>
        <v>5</v>
      </c>
    </row>
    <row r="110" spans="2:7" x14ac:dyDescent="0.25">
      <c r="B110" s="66"/>
      <c r="C110" s="41" t="s">
        <v>16</v>
      </c>
      <c r="D110" s="41">
        <f>'BotDeck 5785'!D32</f>
        <v>22</v>
      </c>
      <c r="E110" s="41">
        <f>'BotDeck 5785'!E32</f>
        <v>18</v>
      </c>
      <c r="F110" s="41">
        <f>'BotDeck 5785'!F32</f>
        <v>21</v>
      </c>
      <c r="G110" s="12">
        <f>'BotDeck 5785'!G32</f>
        <v>5</v>
      </c>
    </row>
    <row r="111" spans="2:7" x14ac:dyDescent="0.25">
      <c r="B111" s="66"/>
      <c r="C111" s="41" t="s">
        <v>16</v>
      </c>
      <c r="D111" s="41">
        <f>'BotDeck 5785'!D33</f>
        <v>22</v>
      </c>
      <c r="E111" s="41">
        <f>'BotDeck 5785'!E33</f>
        <v>26</v>
      </c>
      <c r="F111" s="41">
        <f>'BotDeck 5785'!F33</f>
        <v>21</v>
      </c>
      <c r="G111" s="12">
        <f>'BotDeck 5785'!G33</f>
        <v>5</v>
      </c>
    </row>
    <row r="112" spans="2:7" x14ac:dyDescent="0.25">
      <c r="B112" s="66"/>
      <c r="C112" s="41" t="s">
        <v>16</v>
      </c>
      <c r="D112" s="41">
        <f>'BotDeck 5785'!D34</f>
        <v>22</v>
      </c>
      <c r="E112" s="41">
        <f>'BotDeck 5785'!E34</f>
        <v>28</v>
      </c>
      <c r="F112" s="41">
        <f>'BotDeck 5785'!F34</f>
        <v>-21</v>
      </c>
      <c r="G112" s="12">
        <f>'BotDeck 5785'!G34</f>
        <v>5</v>
      </c>
    </row>
    <row r="113" spans="2:7" x14ac:dyDescent="0.25">
      <c r="B113" s="66"/>
      <c r="C113" s="41" t="s">
        <v>16</v>
      </c>
      <c r="D113" s="41">
        <f>'BotDeck 5785'!D35</f>
        <v>23</v>
      </c>
      <c r="E113" s="41">
        <f>'BotDeck 5785'!E35</f>
        <v>3</v>
      </c>
      <c r="F113" s="41">
        <f>'BotDeck 5785'!F35</f>
        <v>-21</v>
      </c>
      <c r="G113" s="12">
        <f>'BotDeck 5785'!G35</f>
        <v>5</v>
      </c>
    </row>
    <row r="114" spans="2:7" x14ac:dyDescent="0.25">
      <c r="B114" s="66"/>
      <c r="C114" s="41" t="s">
        <v>16</v>
      </c>
      <c r="D114" s="41">
        <f>'BotDeck 5785'!D36</f>
        <v>23</v>
      </c>
      <c r="E114" s="41">
        <f>'BotDeck 5785'!E36</f>
        <v>15</v>
      </c>
      <c r="F114" s="41">
        <f>'BotDeck 5785'!F36</f>
        <v>-21</v>
      </c>
      <c r="G114" s="12">
        <f>'BotDeck 5785'!G36</f>
        <v>5</v>
      </c>
    </row>
    <row r="115" spans="2:7" x14ac:dyDescent="0.25">
      <c r="B115" s="66"/>
      <c r="C115" s="41" t="s">
        <v>16</v>
      </c>
      <c r="D115" s="41">
        <f>'BotDeck 5785'!D37</f>
        <v>24</v>
      </c>
      <c r="E115" s="41">
        <f>'BotDeck 5785'!E37</f>
        <v>10</v>
      </c>
      <c r="F115" s="41">
        <f>'BotDeck 5785'!F37</f>
        <v>-21</v>
      </c>
      <c r="G115" s="12">
        <f>'BotDeck 5785'!G37</f>
        <v>5</v>
      </c>
    </row>
    <row r="116" spans="2:7" x14ac:dyDescent="0.25">
      <c r="B116" s="66"/>
      <c r="C116" s="41" t="s">
        <v>16</v>
      </c>
      <c r="D116" s="41">
        <f>'BotDeck 5785'!D38</f>
        <v>24</v>
      </c>
      <c r="E116" s="41">
        <f>'BotDeck 5785'!E38</f>
        <v>20</v>
      </c>
      <c r="F116" s="41">
        <f>'BotDeck 5785'!F38</f>
        <v>21</v>
      </c>
      <c r="G116" s="12">
        <f>'BotDeck 5785'!G38</f>
        <v>5</v>
      </c>
    </row>
    <row r="117" spans="2:7" x14ac:dyDescent="0.25">
      <c r="B117" s="66"/>
      <c r="C117" s="41" t="s">
        <v>16</v>
      </c>
      <c r="D117" s="41">
        <f>'BotDeck 5785'!D39</f>
        <v>25</v>
      </c>
      <c r="E117" s="41">
        <f>'BotDeck 5785'!E39</f>
        <v>15</v>
      </c>
      <c r="F117" s="41">
        <f>'BotDeck 5785'!F39</f>
        <v>0</v>
      </c>
      <c r="G117" s="12">
        <f>'BotDeck 5785'!G39</f>
        <v>5</v>
      </c>
    </row>
    <row r="118" spans="2:7" ht="15.75" thickBot="1" x14ac:dyDescent="0.3">
      <c r="B118" s="67"/>
      <c r="C118" s="38" t="s">
        <v>16</v>
      </c>
      <c r="D118" s="38">
        <f>'BotDeck 5785'!D40</f>
        <v>25</v>
      </c>
      <c r="E118" s="38">
        <f>'BotDeck 5785'!E40</f>
        <v>15</v>
      </c>
      <c r="F118" s="38">
        <f>'BotDeck 5785'!F40</f>
        <v>21</v>
      </c>
      <c r="G118" s="11">
        <f>'BotDeck 5785'!G40</f>
        <v>5</v>
      </c>
    </row>
    <row r="119" spans="2:7" x14ac:dyDescent="0.25">
      <c r="B119" s="21"/>
      <c r="C119" s="22"/>
      <c r="D119" s="22"/>
      <c r="E119" s="22"/>
      <c r="F119" s="22"/>
      <c r="G119" s="22"/>
    </row>
    <row r="120" spans="2:7" ht="15.75" thickBot="1" x14ac:dyDescent="0.3">
      <c r="B120" s="21"/>
      <c r="C120" s="22"/>
      <c r="D120" s="22"/>
      <c r="E120" s="22"/>
      <c r="F120" s="22"/>
      <c r="G120" s="22"/>
    </row>
    <row r="121" spans="2:7" x14ac:dyDescent="0.25">
      <c r="B121" s="60" t="s">
        <v>0</v>
      </c>
      <c r="C121" s="62" t="s">
        <v>1</v>
      </c>
      <c r="D121" s="62" t="s">
        <v>2</v>
      </c>
      <c r="E121" s="36" t="s">
        <v>3</v>
      </c>
      <c r="F121" s="36" t="s">
        <v>4</v>
      </c>
      <c r="G121" s="13" t="s">
        <v>16</v>
      </c>
    </row>
    <row r="122" spans="2:7" ht="15.75" thickBot="1" x14ac:dyDescent="0.3">
      <c r="B122" s="70"/>
      <c r="C122" s="71"/>
      <c r="D122" s="71"/>
      <c r="E122" s="38" t="s">
        <v>6</v>
      </c>
      <c r="F122" s="38" t="s">
        <v>6</v>
      </c>
      <c r="G122" s="11" t="s">
        <v>7</v>
      </c>
    </row>
    <row r="123" spans="2:7" ht="15" customHeight="1" x14ac:dyDescent="0.25">
      <c r="B123" s="57">
        <v>5786</v>
      </c>
      <c r="C123" s="36" t="s">
        <v>16</v>
      </c>
      <c r="D123" s="36">
        <f>'BotDeck 5786'!D8</f>
        <v>1</v>
      </c>
      <c r="E123" s="36">
        <f>'BotDeck 5786'!E8</f>
        <v>15</v>
      </c>
      <c r="F123" s="36">
        <f>'BotDeck 5786'!F8</f>
        <v>0</v>
      </c>
      <c r="G123" s="13">
        <f>'BotDeck 5786'!G8</f>
        <v>5</v>
      </c>
    </row>
    <row r="124" spans="2:7" x14ac:dyDescent="0.25">
      <c r="B124" s="58"/>
      <c r="C124" s="41" t="s">
        <v>16</v>
      </c>
      <c r="D124" s="41">
        <f>'BotDeck 5786'!D9</f>
        <v>1</v>
      </c>
      <c r="E124" s="41">
        <f>'BotDeck 5786'!E9</f>
        <v>26</v>
      </c>
      <c r="F124" s="41">
        <f>'BotDeck 5786'!F9</f>
        <v>-21</v>
      </c>
      <c r="G124" s="12">
        <f>'BotDeck 5786'!G9</f>
        <v>5</v>
      </c>
    </row>
    <row r="125" spans="2:7" x14ac:dyDescent="0.25">
      <c r="B125" s="58"/>
      <c r="C125" s="41" t="s">
        <v>16</v>
      </c>
      <c r="D125" s="41">
        <f>'BotDeck 5786'!D10</f>
        <v>2</v>
      </c>
      <c r="E125" s="41">
        <f>'BotDeck 5786'!E10</f>
        <v>17</v>
      </c>
      <c r="F125" s="41">
        <f>'BotDeck 5786'!F10</f>
        <v>-21</v>
      </c>
      <c r="G125" s="12">
        <f>'BotDeck 5786'!G10</f>
        <v>5</v>
      </c>
    </row>
    <row r="126" spans="2:7" x14ac:dyDescent="0.25">
      <c r="B126" s="58"/>
      <c r="C126" s="41" t="s">
        <v>16</v>
      </c>
      <c r="D126" s="41">
        <f>'BotDeck 5786'!D11</f>
        <v>2</v>
      </c>
      <c r="E126" s="41">
        <f>'BotDeck 5786'!E11</f>
        <v>18</v>
      </c>
      <c r="F126" s="41">
        <f>'BotDeck 5786'!F11</f>
        <v>21</v>
      </c>
      <c r="G126" s="12">
        <f>'BotDeck 5786'!G11</f>
        <v>5</v>
      </c>
    </row>
    <row r="127" spans="2:7" x14ac:dyDescent="0.25">
      <c r="B127" s="58"/>
      <c r="C127" s="41" t="s">
        <v>16</v>
      </c>
      <c r="D127" s="41">
        <f>'BotDeck 5786'!D12</f>
        <v>4</v>
      </c>
      <c r="E127" s="41">
        <f>'BotDeck 5786'!E12</f>
        <v>8</v>
      </c>
      <c r="F127" s="41">
        <f>'BotDeck 5786'!F12</f>
        <v>-21</v>
      </c>
      <c r="G127" s="12">
        <f>'BotDeck 5786'!G12</f>
        <v>5</v>
      </c>
    </row>
    <row r="128" spans="2:7" x14ac:dyDescent="0.25">
      <c r="B128" s="58"/>
      <c r="C128" s="41" t="s">
        <v>16</v>
      </c>
      <c r="D128" s="41">
        <f>'BotDeck 5786'!D13</f>
        <v>4</v>
      </c>
      <c r="E128" s="41">
        <f>'BotDeck 5786'!E13</f>
        <v>12</v>
      </c>
      <c r="F128" s="41">
        <f>'BotDeck 5786'!F13</f>
        <v>21</v>
      </c>
      <c r="G128" s="12">
        <f>'BotDeck 5786'!G13</f>
        <v>5</v>
      </c>
    </row>
    <row r="129" spans="2:7" x14ac:dyDescent="0.25">
      <c r="B129" s="58"/>
      <c r="C129" s="41" t="s">
        <v>16</v>
      </c>
      <c r="D129" s="41">
        <f>'BotDeck 5786'!D14</f>
        <v>5</v>
      </c>
      <c r="E129" s="41">
        <f>'BotDeck 5786'!E14</f>
        <v>22</v>
      </c>
      <c r="F129" s="41">
        <f>'BotDeck 5786'!F14</f>
        <v>21</v>
      </c>
      <c r="G129" s="12">
        <f>'BotDeck 5786'!G14</f>
        <v>5</v>
      </c>
    </row>
    <row r="130" spans="2:7" x14ac:dyDescent="0.25">
      <c r="B130" s="58"/>
      <c r="C130" s="41" t="s">
        <v>16</v>
      </c>
      <c r="D130" s="41">
        <f>'BotDeck 5786'!D15</f>
        <v>6</v>
      </c>
      <c r="E130" s="41">
        <f>'BotDeck 5786'!E15</f>
        <v>25</v>
      </c>
      <c r="F130" s="41">
        <f>'BotDeck 5786'!F15</f>
        <v>-21</v>
      </c>
      <c r="G130" s="12">
        <f>'BotDeck 5786'!G15</f>
        <v>5</v>
      </c>
    </row>
    <row r="131" spans="2:7" x14ac:dyDescent="0.25">
      <c r="B131" s="58"/>
      <c r="C131" s="41" t="s">
        <v>16</v>
      </c>
      <c r="D131" s="41">
        <f>'BotDeck 5786'!D16</f>
        <v>8</v>
      </c>
      <c r="E131" s="41">
        <f>'BotDeck 5786'!E16</f>
        <v>5</v>
      </c>
      <c r="F131" s="41">
        <f>'BotDeck 5786'!F16</f>
        <v>21</v>
      </c>
      <c r="G131" s="12">
        <f>'BotDeck 5786'!G16</f>
        <v>5</v>
      </c>
    </row>
    <row r="132" spans="2:7" x14ac:dyDescent="0.25">
      <c r="B132" s="58"/>
      <c r="C132" s="41" t="s">
        <v>16</v>
      </c>
      <c r="D132" s="41">
        <f>'BotDeck 5786'!D17</f>
        <v>8</v>
      </c>
      <c r="E132" s="41">
        <f>'BotDeck 5786'!E17</f>
        <v>7</v>
      </c>
      <c r="F132" s="41">
        <f>'BotDeck 5786'!F17</f>
        <v>-21</v>
      </c>
      <c r="G132" s="12">
        <f>'BotDeck 5786'!G17</f>
        <v>5</v>
      </c>
    </row>
    <row r="133" spans="2:7" x14ac:dyDescent="0.25">
      <c r="B133" s="58"/>
      <c r="C133" s="41" t="s">
        <v>16</v>
      </c>
      <c r="D133" s="41">
        <f>'BotDeck 5786'!D18</f>
        <v>8</v>
      </c>
      <c r="E133" s="41">
        <f>'BotDeck 5786'!E18</f>
        <v>20</v>
      </c>
      <c r="F133" s="41">
        <f>'BotDeck 5786'!F18</f>
        <v>21</v>
      </c>
      <c r="G133" s="12">
        <f>'BotDeck 5786'!G18</f>
        <v>7</v>
      </c>
    </row>
    <row r="134" spans="2:7" x14ac:dyDescent="0.25">
      <c r="B134" s="58"/>
      <c r="C134" s="41" t="s">
        <v>16</v>
      </c>
      <c r="D134" s="41">
        <f>'BotDeck 5786'!D19</f>
        <v>8</v>
      </c>
      <c r="E134" s="41">
        <f>'BotDeck 5786'!E19</f>
        <v>25</v>
      </c>
      <c r="F134" s="41">
        <f>'BotDeck 5786'!F19</f>
        <v>-21</v>
      </c>
      <c r="G134" s="12">
        <f>'BotDeck 5786'!G19</f>
        <v>5</v>
      </c>
    </row>
    <row r="135" spans="2:7" x14ac:dyDescent="0.25">
      <c r="B135" s="58"/>
      <c r="C135" s="41" t="s">
        <v>16</v>
      </c>
      <c r="D135" s="41">
        <f>'BotDeck 5786'!D20</f>
        <v>9</v>
      </c>
      <c r="E135" s="41">
        <f>'BotDeck 5786'!E20</f>
        <v>7</v>
      </c>
      <c r="F135" s="41">
        <f>'BotDeck 5786'!F20</f>
        <v>-21</v>
      </c>
      <c r="G135" s="12">
        <f>'BotDeck 5786'!G20</f>
        <v>5</v>
      </c>
    </row>
    <row r="136" spans="2:7" x14ac:dyDescent="0.25">
      <c r="B136" s="58"/>
      <c r="C136" s="41" t="s">
        <v>16</v>
      </c>
      <c r="D136" s="41">
        <f>'BotDeck 5786'!D21</f>
        <v>9</v>
      </c>
      <c r="E136" s="41">
        <f>'BotDeck 5786'!E21</f>
        <v>17</v>
      </c>
      <c r="F136" s="41">
        <f>'BotDeck 5786'!F21</f>
        <v>-21</v>
      </c>
      <c r="G136" s="12">
        <f>'BotDeck 5786'!G21</f>
        <v>5</v>
      </c>
    </row>
    <row r="137" spans="2:7" x14ac:dyDescent="0.25">
      <c r="B137" s="58"/>
      <c r="C137" s="41" t="s">
        <v>16</v>
      </c>
      <c r="D137" s="41">
        <f>'BotDeck 5786'!D22</f>
        <v>9</v>
      </c>
      <c r="E137" s="41">
        <f>'BotDeck 5786'!E22</f>
        <v>17</v>
      </c>
      <c r="F137" s="41">
        <f>'BotDeck 5786'!F22</f>
        <v>21</v>
      </c>
      <c r="G137" s="12">
        <f>'BotDeck 5786'!G22</f>
        <v>5</v>
      </c>
    </row>
    <row r="138" spans="2:7" x14ac:dyDescent="0.25">
      <c r="B138" s="58"/>
      <c r="C138" s="41" t="s">
        <v>16</v>
      </c>
      <c r="D138" s="41">
        <f>'BotDeck 5786'!D23</f>
        <v>9</v>
      </c>
      <c r="E138" s="41">
        <f>'BotDeck 5786'!E23</f>
        <v>23</v>
      </c>
      <c r="F138" s="41">
        <f>'BotDeck 5786'!F23</f>
        <v>-21</v>
      </c>
      <c r="G138" s="12">
        <f>'BotDeck 5786'!G23</f>
        <v>5</v>
      </c>
    </row>
    <row r="139" spans="2:7" x14ac:dyDescent="0.25">
      <c r="B139" s="58"/>
      <c r="C139" s="41" t="s">
        <v>16</v>
      </c>
      <c r="D139" s="41">
        <f>'BotDeck 5786'!D24</f>
        <v>9</v>
      </c>
      <c r="E139" s="41">
        <f>'BotDeck 5786'!E24</f>
        <v>25</v>
      </c>
      <c r="F139" s="41">
        <f>'BotDeck 5786'!F24</f>
        <v>21</v>
      </c>
      <c r="G139" s="12">
        <f>'BotDeck 5786'!G24</f>
        <v>5</v>
      </c>
    </row>
    <row r="140" spans="2:7" x14ac:dyDescent="0.25">
      <c r="B140" s="58"/>
      <c r="C140" s="41" t="s">
        <v>16</v>
      </c>
      <c r="D140" s="41">
        <f>'BotDeck 5786'!D25</f>
        <v>10</v>
      </c>
      <c r="E140" s="41">
        <f>'BotDeck 5786'!E25</f>
        <v>8</v>
      </c>
      <c r="F140" s="41">
        <f>'BotDeck 5786'!F25</f>
        <v>21</v>
      </c>
      <c r="G140" s="12">
        <f>'BotDeck 5786'!G25</f>
        <v>5</v>
      </c>
    </row>
    <row r="141" spans="2:7" x14ac:dyDescent="0.25">
      <c r="B141" s="58"/>
      <c r="C141" s="41" t="s">
        <v>16</v>
      </c>
      <c r="D141" s="41">
        <f>'BotDeck 5786'!D26</f>
        <v>10</v>
      </c>
      <c r="E141" s="41">
        <f>'BotDeck 5786'!E26</f>
        <v>15</v>
      </c>
      <c r="F141" s="41">
        <f>'BotDeck 5786'!F26</f>
        <v>-21</v>
      </c>
      <c r="G141" s="12">
        <f>'BotDeck 5786'!G26</f>
        <v>5</v>
      </c>
    </row>
    <row r="142" spans="2:7" x14ac:dyDescent="0.25">
      <c r="B142" s="58"/>
      <c r="C142" s="41" t="s">
        <v>16</v>
      </c>
      <c r="D142" s="41">
        <f>'BotDeck 5786'!D27</f>
        <v>10</v>
      </c>
      <c r="E142" s="41">
        <f>'BotDeck 5786'!E27</f>
        <v>22</v>
      </c>
      <c r="F142" s="41">
        <f>'BotDeck 5786'!F27</f>
        <v>-21</v>
      </c>
      <c r="G142" s="12">
        <f>'BotDeck 5786'!G27</f>
        <v>5</v>
      </c>
    </row>
    <row r="143" spans="2:7" x14ac:dyDescent="0.25">
      <c r="B143" s="58"/>
      <c r="C143" s="41" t="s">
        <v>16</v>
      </c>
      <c r="D143" s="41">
        <f>'BotDeck 5786'!D28</f>
        <v>10</v>
      </c>
      <c r="E143" s="41">
        <f>'BotDeck 5786'!E28</f>
        <v>28</v>
      </c>
      <c r="F143" s="41">
        <f>'BotDeck 5786'!F28</f>
        <v>21</v>
      </c>
      <c r="G143" s="12">
        <f>'BotDeck 5786'!G28</f>
        <v>5</v>
      </c>
    </row>
    <row r="144" spans="2:7" x14ac:dyDescent="0.25">
      <c r="B144" s="58"/>
      <c r="C144" s="41" t="s">
        <v>16</v>
      </c>
      <c r="D144" s="41">
        <f>'BotDeck 5786'!D29</f>
        <v>11</v>
      </c>
      <c r="E144" s="41">
        <f>'BotDeck 5786'!E29</f>
        <v>15</v>
      </c>
      <c r="F144" s="41">
        <f>'BotDeck 5786'!F29</f>
        <v>21</v>
      </c>
      <c r="G144" s="12">
        <f>'BotDeck 5786'!G29</f>
        <v>5</v>
      </c>
    </row>
    <row r="145" spans="2:7" x14ac:dyDescent="0.25">
      <c r="B145" s="58"/>
      <c r="C145" s="41" t="s">
        <v>16</v>
      </c>
      <c r="D145" s="41">
        <f>'BotDeck 5786'!D30</f>
        <v>11</v>
      </c>
      <c r="E145" s="41">
        <f>'BotDeck 5786'!E30</f>
        <v>28</v>
      </c>
      <c r="F145" s="41">
        <f>'BotDeck 5786'!F30</f>
        <v>-21</v>
      </c>
      <c r="G145" s="12">
        <f>'BotDeck 5786'!G30</f>
        <v>5</v>
      </c>
    </row>
    <row r="146" spans="2:7" x14ac:dyDescent="0.25">
      <c r="B146" s="58"/>
      <c r="C146" s="41" t="s">
        <v>16</v>
      </c>
      <c r="D146" s="41">
        <f>'BotDeck 5786'!D31</f>
        <v>12</v>
      </c>
      <c r="E146" s="41">
        <f>'BotDeck 5786'!E31</f>
        <v>4</v>
      </c>
      <c r="F146" s="41">
        <f>'BotDeck 5786'!F31</f>
        <v>-21</v>
      </c>
      <c r="G146" s="12">
        <f>'BotDeck 5786'!G31</f>
        <v>5</v>
      </c>
    </row>
    <row r="147" spans="2:7" x14ac:dyDescent="0.25">
      <c r="B147" s="58"/>
      <c r="C147" s="41" t="s">
        <v>16</v>
      </c>
      <c r="D147" s="41">
        <f>'BotDeck 5786'!D32</f>
        <v>12</v>
      </c>
      <c r="E147" s="41">
        <f>'BotDeck 5786'!E32</f>
        <v>7</v>
      </c>
      <c r="F147" s="41">
        <f>'BotDeck 5786'!F32</f>
        <v>21</v>
      </c>
      <c r="G147" s="12">
        <f>'BotDeck 5786'!G32</f>
        <v>8</v>
      </c>
    </row>
    <row r="148" spans="2:7" x14ac:dyDescent="0.25">
      <c r="B148" s="58"/>
      <c r="C148" s="41" t="s">
        <v>16</v>
      </c>
      <c r="D148" s="41">
        <f>'BotDeck 5786'!D33</f>
        <v>12</v>
      </c>
      <c r="E148" s="41">
        <f>'BotDeck 5786'!E33</f>
        <v>15</v>
      </c>
      <c r="F148" s="41">
        <f>'BotDeck 5786'!F33</f>
        <v>21</v>
      </c>
      <c r="G148" s="12">
        <f>'BotDeck 5786'!G33</f>
        <v>5</v>
      </c>
    </row>
    <row r="149" spans="2:7" x14ac:dyDescent="0.25">
      <c r="B149" s="58"/>
      <c r="C149" s="41" t="s">
        <v>16</v>
      </c>
      <c r="D149" s="41">
        <f>'BotDeck 5786'!D34</f>
        <v>12</v>
      </c>
      <c r="E149" s="41">
        <f>'BotDeck 5786'!E34</f>
        <v>20</v>
      </c>
      <c r="F149" s="41">
        <f>'BotDeck 5786'!F34</f>
        <v>21</v>
      </c>
      <c r="G149" s="12">
        <f>'BotDeck 5786'!G34</f>
        <v>8</v>
      </c>
    </row>
    <row r="150" spans="2:7" x14ac:dyDescent="0.25">
      <c r="B150" s="58"/>
      <c r="C150" s="41" t="s">
        <v>16</v>
      </c>
      <c r="D150" s="41">
        <f>'BotDeck 5786'!D35</f>
        <v>12</v>
      </c>
      <c r="E150" s="41">
        <f>'BotDeck 5786'!E35</f>
        <v>24</v>
      </c>
      <c r="F150" s="41">
        <f>'BotDeck 5786'!F35</f>
        <v>-21</v>
      </c>
      <c r="G150" s="12">
        <f>'BotDeck 5786'!G35</f>
        <v>5</v>
      </c>
    </row>
    <row r="151" spans="2:7" x14ac:dyDescent="0.25">
      <c r="B151" s="58"/>
      <c r="C151" s="41" t="s">
        <v>16</v>
      </c>
      <c r="D151" s="41">
        <f>'BotDeck 5786'!D36</f>
        <v>13</v>
      </c>
      <c r="E151" s="41">
        <f>'BotDeck 5786'!E36</f>
        <v>4</v>
      </c>
      <c r="F151" s="41">
        <f>'BotDeck 5786'!F36</f>
        <v>21</v>
      </c>
      <c r="G151" s="12">
        <f>'BotDeck 5786'!G36</f>
        <v>5</v>
      </c>
    </row>
    <row r="152" spans="2:7" ht="15.75" thickBot="1" x14ac:dyDescent="0.3">
      <c r="B152" s="59"/>
      <c r="C152" s="38" t="s">
        <v>16</v>
      </c>
      <c r="D152" s="38">
        <f>'BotDeck 5786'!D37</f>
        <v>13</v>
      </c>
      <c r="E152" s="38">
        <f>'BotDeck 5786'!E37</f>
        <v>15</v>
      </c>
      <c r="F152" s="38">
        <f>'BotDeck 5786'!F37</f>
        <v>21</v>
      </c>
      <c r="G152" s="11">
        <f>'BotDeck 5786'!G37</f>
        <v>5</v>
      </c>
    </row>
    <row r="153" spans="2:7" x14ac:dyDescent="0.25">
      <c r="B153" s="35"/>
      <c r="C153" s="22"/>
      <c r="D153" s="22"/>
      <c r="E153" s="22"/>
      <c r="F153" s="22"/>
      <c r="G153" s="22"/>
    </row>
    <row r="154" spans="2:7" ht="15.75" thickBot="1" x14ac:dyDescent="0.3">
      <c r="B154" s="35"/>
      <c r="C154" s="22"/>
      <c r="D154" s="22"/>
      <c r="E154" s="22"/>
      <c r="F154" s="22"/>
      <c r="G154" s="22"/>
    </row>
    <row r="155" spans="2:7" x14ac:dyDescent="0.25">
      <c r="B155" s="60" t="s">
        <v>0</v>
      </c>
      <c r="C155" s="62" t="s">
        <v>1</v>
      </c>
      <c r="D155" s="62" t="s">
        <v>2</v>
      </c>
      <c r="E155" s="36" t="s">
        <v>3</v>
      </c>
      <c r="F155" s="36" t="s">
        <v>4</v>
      </c>
      <c r="G155" s="13" t="s">
        <v>16</v>
      </c>
    </row>
    <row r="156" spans="2:7" ht="15.75" thickBot="1" x14ac:dyDescent="0.3">
      <c r="B156" s="70"/>
      <c r="C156" s="71"/>
      <c r="D156" s="71"/>
      <c r="E156" s="38" t="s">
        <v>6</v>
      </c>
      <c r="F156" s="38" t="s">
        <v>6</v>
      </c>
      <c r="G156" s="11" t="s">
        <v>7</v>
      </c>
    </row>
    <row r="157" spans="2:7" x14ac:dyDescent="0.25">
      <c r="B157" s="57">
        <v>5786</v>
      </c>
      <c r="C157" s="36" t="s">
        <v>16</v>
      </c>
      <c r="D157" s="36">
        <f>'BotDeck 5786'!D38</f>
        <v>13</v>
      </c>
      <c r="E157" s="36">
        <f>'BotDeck 5786'!E38</f>
        <v>16</v>
      </c>
      <c r="F157" s="36">
        <f>'BotDeck 5786'!F38</f>
        <v>-21</v>
      </c>
      <c r="G157" s="13">
        <f>'BotDeck 5786'!G38</f>
        <v>6</v>
      </c>
    </row>
    <row r="158" spans="2:7" x14ac:dyDescent="0.25">
      <c r="B158" s="58"/>
      <c r="C158" s="41" t="s">
        <v>16</v>
      </c>
      <c r="D158" s="41">
        <f>'BotDeck 5786'!D39</f>
        <v>14</v>
      </c>
      <c r="E158" s="41">
        <f>'BotDeck 5786'!E39</f>
        <v>4</v>
      </c>
      <c r="F158" s="41">
        <f>'BotDeck 5786'!F39</f>
        <v>-21</v>
      </c>
      <c r="G158" s="12">
        <f>'BotDeck 5786'!G39</f>
        <v>5</v>
      </c>
    </row>
    <row r="159" spans="2:7" x14ac:dyDescent="0.25">
      <c r="B159" s="58"/>
      <c r="C159" s="41" t="s">
        <v>16</v>
      </c>
      <c r="D159" s="41">
        <f>'BotDeck 5786'!D40</f>
        <v>14</v>
      </c>
      <c r="E159" s="41">
        <f>'BotDeck 5786'!E40</f>
        <v>8</v>
      </c>
      <c r="F159" s="41">
        <f>'BotDeck 5786'!F40</f>
        <v>21</v>
      </c>
      <c r="G159" s="12">
        <f>'BotDeck 5786'!G40</f>
        <v>12</v>
      </c>
    </row>
    <row r="160" spans="2:7" x14ac:dyDescent="0.25">
      <c r="B160" s="58"/>
      <c r="C160" s="41" t="s">
        <v>16</v>
      </c>
      <c r="D160" s="41">
        <f>'BotDeck 5786'!D41</f>
        <v>15</v>
      </c>
      <c r="E160" s="41">
        <f>'BotDeck 5786'!E41</f>
        <v>25</v>
      </c>
      <c r="F160" s="41">
        <f>'BotDeck 5786'!F41</f>
        <v>21</v>
      </c>
      <c r="G160" s="12">
        <f>'BotDeck 5786'!G41</f>
        <v>5</v>
      </c>
    </row>
    <row r="161" spans="2:7" x14ac:dyDescent="0.25">
      <c r="B161" s="58"/>
      <c r="C161" s="41" t="s">
        <v>16</v>
      </c>
      <c r="D161" s="41">
        <f>'BotDeck 5786'!D42</f>
        <v>15</v>
      </c>
      <c r="E161" s="41">
        <f>'BotDeck 5786'!E42</f>
        <v>28</v>
      </c>
      <c r="F161" s="41">
        <f>'BotDeck 5786'!F42</f>
        <v>-21</v>
      </c>
      <c r="G161" s="12">
        <f>'BotDeck 5786'!G42</f>
        <v>5</v>
      </c>
    </row>
    <row r="162" spans="2:7" x14ac:dyDescent="0.25">
      <c r="B162" s="58"/>
      <c r="C162" s="41" t="s">
        <v>16</v>
      </c>
      <c r="D162" s="41">
        <f>'BotDeck 5786'!D43</f>
        <v>16</v>
      </c>
      <c r="E162" s="41">
        <f>'BotDeck 5786'!E43</f>
        <v>7</v>
      </c>
      <c r="F162" s="41">
        <f>'BotDeck 5786'!F43</f>
        <v>-21</v>
      </c>
      <c r="G162" s="12">
        <f>'BotDeck 5786'!G43</f>
        <v>8</v>
      </c>
    </row>
    <row r="163" spans="2:7" x14ac:dyDescent="0.25">
      <c r="B163" s="58"/>
      <c r="C163" s="41" t="s">
        <v>16</v>
      </c>
      <c r="D163" s="41">
        <f>'BotDeck 5786'!D44</f>
        <v>16</v>
      </c>
      <c r="E163" s="41">
        <f>'BotDeck 5786'!E44</f>
        <v>22</v>
      </c>
      <c r="F163" s="41">
        <f>'BotDeck 5786'!F44</f>
        <v>21</v>
      </c>
      <c r="G163" s="12">
        <f>'BotDeck 5786'!G44</f>
        <v>5</v>
      </c>
    </row>
    <row r="164" spans="2:7" x14ac:dyDescent="0.25">
      <c r="B164" s="58"/>
      <c r="C164" s="41" t="s">
        <v>16</v>
      </c>
      <c r="D164" s="41">
        <f>'BotDeck 5786'!D45</f>
        <v>17</v>
      </c>
      <c r="E164" s="41">
        <f>'BotDeck 5786'!E45</f>
        <v>18</v>
      </c>
      <c r="F164" s="41">
        <f>'BotDeck 5786'!F45</f>
        <v>21</v>
      </c>
      <c r="G164" s="12">
        <f>'BotDeck 5786'!G45</f>
        <v>5</v>
      </c>
    </row>
    <row r="165" spans="2:7" x14ac:dyDescent="0.25">
      <c r="B165" s="58"/>
      <c r="C165" s="41" t="s">
        <v>16</v>
      </c>
      <c r="D165" s="41">
        <f>'BotDeck 5786'!D46</f>
        <v>17</v>
      </c>
      <c r="E165" s="41">
        <f>'BotDeck 5786'!E46</f>
        <v>27</v>
      </c>
      <c r="F165" s="41">
        <f>'BotDeck 5786'!F46</f>
        <v>-21</v>
      </c>
      <c r="G165" s="12">
        <f>'BotDeck 5786'!G46</f>
        <v>5</v>
      </c>
    </row>
    <row r="166" spans="2:7" x14ac:dyDescent="0.25">
      <c r="B166" s="58"/>
      <c r="C166" s="41" t="s">
        <v>16</v>
      </c>
      <c r="D166" s="41">
        <f>'BotDeck 5786'!D47</f>
        <v>18</v>
      </c>
      <c r="E166" s="41">
        <f>'BotDeck 5786'!E47</f>
        <v>4</v>
      </c>
      <c r="F166" s="41">
        <f>'BotDeck 5786'!F47</f>
        <v>-21</v>
      </c>
      <c r="G166" s="12">
        <f>'BotDeck 5786'!G47</f>
        <v>5</v>
      </c>
    </row>
    <row r="167" spans="2:7" x14ac:dyDescent="0.25">
      <c r="B167" s="58"/>
      <c r="C167" s="41" t="s">
        <v>16</v>
      </c>
      <c r="D167" s="41">
        <f>'BotDeck 5786'!D48</f>
        <v>18</v>
      </c>
      <c r="E167" s="41">
        <f>'BotDeck 5786'!E48</f>
        <v>4</v>
      </c>
      <c r="F167" s="41">
        <f>'BotDeck 5786'!F48</f>
        <v>21</v>
      </c>
      <c r="G167" s="12">
        <f>'BotDeck 5786'!G48</f>
        <v>5</v>
      </c>
    </row>
    <row r="168" spans="2:7" x14ac:dyDescent="0.25">
      <c r="B168" s="58"/>
      <c r="C168" s="41" t="s">
        <v>16</v>
      </c>
      <c r="D168" s="41">
        <f>'BotDeck 5786'!D49</f>
        <v>18</v>
      </c>
      <c r="E168" s="41">
        <f>'BotDeck 5786'!E49</f>
        <v>8</v>
      </c>
      <c r="F168" s="41">
        <f>'BotDeck 5786'!F49</f>
        <v>-21</v>
      </c>
      <c r="G168" s="12">
        <f>'BotDeck 5786'!G49</f>
        <v>5</v>
      </c>
    </row>
    <row r="169" spans="2:7" x14ac:dyDescent="0.25">
      <c r="B169" s="58"/>
      <c r="C169" s="41" t="s">
        <v>16</v>
      </c>
      <c r="D169" s="41">
        <f>'BotDeck 5786'!D50</f>
        <v>20</v>
      </c>
      <c r="E169" s="41">
        <f>'BotDeck 5786'!E50</f>
        <v>4</v>
      </c>
      <c r="F169" s="41">
        <f>'BotDeck 5786'!F50</f>
        <v>21</v>
      </c>
      <c r="G169" s="12">
        <f>'BotDeck 5786'!G50</f>
        <v>5</v>
      </c>
    </row>
    <row r="170" spans="2:7" x14ac:dyDescent="0.25">
      <c r="B170" s="58"/>
      <c r="C170" s="41" t="s">
        <v>16</v>
      </c>
      <c r="D170" s="41">
        <f>'BotDeck 5786'!D51</f>
        <v>21</v>
      </c>
      <c r="E170" s="41">
        <f>'BotDeck 5786'!E51</f>
        <v>5</v>
      </c>
      <c r="F170" s="41">
        <f>'BotDeck 5786'!F51</f>
        <v>21</v>
      </c>
      <c r="G170" s="12">
        <f>'BotDeck 5786'!G51</f>
        <v>5</v>
      </c>
    </row>
    <row r="171" spans="2:7" x14ac:dyDescent="0.25">
      <c r="B171" s="58"/>
      <c r="C171" s="41" t="s">
        <v>16</v>
      </c>
      <c r="D171" s="41">
        <f>'BotDeck 5786'!D52</f>
        <v>21</v>
      </c>
      <c r="E171" s="41">
        <f>'BotDeck 5786'!E52</f>
        <v>25</v>
      </c>
      <c r="F171" s="41">
        <f>'BotDeck 5786'!F52</f>
        <v>21</v>
      </c>
      <c r="G171" s="12">
        <f>'BotDeck 5786'!G52</f>
        <v>5</v>
      </c>
    </row>
    <row r="172" spans="2:7" x14ac:dyDescent="0.25">
      <c r="B172" s="58"/>
      <c r="C172" s="41" t="s">
        <v>16</v>
      </c>
      <c r="D172" s="41">
        <f>'BotDeck 5786'!D53</f>
        <v>22</v>
      </c>
      <c r="E172" s="41">
        <f>'BotDeck 5786'!E53</f>
        <v>7</v>
      </c>
      <c r="F172" s="41">
        <f>'BotDeck 5786'!F53</f>
        <v>-21</v>
      </c>
      <c r="G172" s="12">
        <f>'BotDeck 5786'!G53</f>
        <v>5</v>
      </c>
    </row>
    <row r="173" spans="2:7" x14ac:dyDescent="0.25">
      <c r="B173" s="58"/>
      <c r="C173" s="41" t="s">
        <v>16</v>
      </c>
      <c r="D173" s="41">
        <f>'BotDeck 5786'!D54</f>
        <v>22</v>
      </c>
      <c r="E173" s="41">
        <f>'BotDeck 5786'!E54</f>
        <v>15</v>
      </c>
      <c r="F173" s="41">
        <f>'BotDeck 5786'!F54</f>
        <v>21</v>
      </c>
      <c r="G173" s="12">
        <f>'BotDeck 5786'!G54</f>
        <v>5</v>
      </c>
    </row>
    <row r="174" spans="2:7" x14ac:dyDescent="0.25">
      <c r="B174" s="58"/>
      <c r="C174" s="41" t="s">
        <v>16</v>
      </c>
      <c r="D174" s="41">
        <f>'BotDeck 5786'!D55</f>
        <v>22</v>
      </c>
      <c r="E174" s="41">
        <f>'BotDeck 5786'!E55</f>
        <v>20</v>
      </c>
      <c r="F174" s="41">
        <f>'BotDeck 5786'!F55</f>
        <v>-21</v>
      </c>
      <c r="G174" s="12">
        <f>'BotDeck 5786'!G55</f>
        <v>5</v>
      </c>
    </row>
    <row r="175" spans="2:7" x14ac:dyDescent="0.25">
      <c r="B175" s="58"/>
      <c r="C175" s="41" t="s">
        <v>16</v>
      </c>
      <c r="D175" s="41">
        <f>'BotDeck 5786'!D56</f>
        <v>22</v>
      </c>
      <c r="E175" s="41">
        <f>'BotDeck 5786'!E56</f>
        <v>22</v>
      </c>
      <c r="F175" s="41">
        <f>'BotDeck 5786'!F56</f>
        <v>21</v>
      </c>
      <c r="G175" s="12">
        <f>'BotDeck 5786'!G56</f>
        <v>5</v>
      </c>
    </row>
    <row r="176" spans="2:7" x14ac:dyDescent="0.25">
      <c r="B176" s="58"/>
      <c r="C176" s="41" t="s">
        <v>16</v>
      </c>
      <c r="D176" s="41">
        <f>'BotDeck 5786'!D57</f>
        <v>23</v>
      </c>
      <c r="E176" s="41">
        <f>'BotDeck 5786'!E57</f>
        <v>5</v>
      </c>
      <c r="F176" s="41">
        <f>'BotDeck 5786'!F57</f>
        <v>21</v>
      </c>
      <c r="G176" s="12">
        <f>'BotDeck 5786'!G57</f>
        <v>5</v>
      </c>
    </row>
    <row r="177" spans="2:8" x14ac:dyDescent="0.25">
      <c r="B177" s="58"/>
      <c r="C177" s="41" t="s">
        <v>16</v>
      </c>
      <c r="D177" s="41">
        <f>'BotDeck 5786'!D58</f>
        <v>23</v>
      </c>
      <c r="E177" s="41">
        <f>'BotDeck 5786'!E58</f>
        <v>15</v>
      </c>
      <c r="F177" s="41">
        <f>'BotDeck 5786'!F58</f>
        <v>21</v>
      </c>
      <c r="G177" s="12">
        <f>'BotDeck 5786'!G58</f>
        <v>5</v>
      </c>
    </row>
    <row r="178" spans="2:8" x14ac:dyDescent="0.25">
      <c r="B178" s="58"/>
      <c r="C178" s="41" t="s">
        <v>16</v>
      </c>
      <c r="D178" s="41">
        <f>'BotDeck 5786'!D59</f>
        <v>23</v>
      </c>
      <c r="E178" s="41">
        <f>'BotDeck 5786'!E59</f>
        <v>21</v>
      </c>
      <c r="F178" s="41">
        <f>'BotDeck 5786'!F59</f>
        <v>-21</v>
      </c>
      <c r="G178" s="12">
        <f>'BotDeck 5786'!G59</f>
        <v>5</v>
      </c>
    </row>
    <row r="179" spans="2:8" x14ac:dyDescent="0.25">
      <c r="B179" s="58"/>
      <c r="C179" s="41" t="s">
        <v>16</v>
      </c>
      <c r="D179" s="41">
        <f>'BotDeck 5786'!D60</f>
        <v>24</v>
      </c>
      <c r="E179" s="41">
        <f>'BotDeck 5786'!E60</f>
        <v>5</v>
      </c>
      <c r="F179" s="41">
        <f>'BotDeck 5786'!F60</f>
        <v>-21</v>
      </c>
      <c r="G179" s="12">
        <f>'BotDeck 5786'!G60</f>
        <v>5</v>
      </c>
    </row>
    <row r="180" spans="2:8" x14ac:dyDescent="0.25">
      <c r="B180" s="58"/>
      <c r="C180" s="41" t="s">
        <v>16</v>
      </c>
      <c r="D180" s="41">
        <f>'BotDeck 5786'!D61</f>
        <v>24</v>
      </c>
      <c r="E180" s="41">
        <f>'BotDeck 5786'!E61</f>
        <v>10</v>
      </c>
      <c r="F180" s="41">
        <f>'BotDeck 5786'!F61</f>
        <v>21</v>
      </c>
      <c r="G180" s="12">
        <f>'BotDeck 5786'!G61</f>
        <v>9</v>
      </c>
    </row>
    <row r="181" spans="2:8" x14ac:dyDescent="0.25">
      <c r="B181" s="58"/>
      <c r="C181" s="41" t="s">
        <v>16</v>
      </c>
      <c r="D181" s="41">
        <f>'BotDeck 5786'!D62</f>
        <v>24</v>
      </c>
      <c r="E181" s="41">
        <f>'BotDeck 5786'!E62</f>
        <v>26</v>
      </c>
      <c r="F181" s="41">
        <f>'BotDeck 5786'!F62</f>
        <v>-21</v>
      </c>
      <c r="G181" s="12">
        <f>'BotDeck 5786'!G62</f>
        <v>5</v>
      </c>
    </row>
    <row r="182" spans="2:8" x14ac:dyDescent="0.25">
      <c r="B182" s="58"/>
      <c r="C182" s="41" t="s">
        <v>16</v>
      </c>
      <c r="D182" s="41">
        <f>'BotDeck 5786'!D63</f>
        <v>24</v>
      </c>
      <c r="E182" s="41">
        <f>'BotDeck 5786'!E63</f>
        <v>26</v>
      </c>
      <c r="F182" s="41">
        <f>'BotDeck 5786'!F63</f>
        <v>21</v>
      </c>
      <c r="G182" s="12">
        <f>'BotDeck 5786'!G63</f>
        <v>5</v>
      </c>
    </row>
    <row r="183" spans="2:8" x14ac:dyDescent="0.25">
      <c r="B183" s="58"/>
      <c r="C183" s="41" t="s">
        <v>16</v>
      </c>
      <c r="D183" s="41">
        <f>'BotDeck 5786'!D64</f>
        <v>25</v>
      </c>
      <c r="E183" s="41">
        <f>'BotDeck 5786'!E64</f>
        <v>3</v>
      </c>
      <c r="F183" s="41">
        <f>'BotDeck 5786'!F64</f>
        <v>21</v>
      </c>
      <c r="G183" s="12">
        <f>'BotDeck 5786'!G64</f>
        <v>5</v>
      </c>
    </row>
    <row r="184" spans="2:8" x14ac:dyDescent="0.25">
      <c r="B184" s="58"/>
      <c r="C184" s="41" t="s">
        <v>16</v>
      </c>
      <c r="D184" s="41">
        <f>'BotDeck 5786'!D65</f>
        <v>25</v>
      </c>
      <c r="E184" s="41">
        <f>'BotDeck 5786'!E65</f>
        <v>14</v>
      </c>
      <c r="F184" s="41">
        <f>'BotDeck 5786'!F65</f>
        <v>21</v>
      </c>
      <c r="G184" s="12">
        <f>'BotDeck 5786'!G65</f>
        <v>5</v>
      </c>
    </row>
    <row r="185" spans="2:8" ht="15.75" thickBot="1" x14ac:dyDescent="0.3">
      <c r="B185" s="59"/>
      <c r="C185" s="38" t="s">
        <v>16</v>
      </c>
      <c r="D185" s="38">
        <f>'BotDeck 5786'!D66</f>
        <v>25</v>
      </c>
      <c r="E185" s="38">
        <f>'BotDeck 5786'!E66</f>
        <v>18</v>
      </c>
      <c r="F185" s="38">
        <f>'BotDeck 5786'!F66</f>
        <v>-21</v>
      </c>
      <c r="G185" s="11">
        <f>'BotDeck 5786'!G66</f>
        <v>5</v>
      </c>
    </row>
    <row r="186" spans="2:8" x14ac:dyDescent="0.25">
      <c r="F186" s="15"/>
      <c r="G186" s="14"/>
      <c r="H186" s="14"/>
    </row>
  </sheetData>
  <mergeCells count="22">
    <mergeCell ref="B44:B81"/>
    <mergeCell ref="D4:I5"/>
    <mergeCell ref="B86:B118"/>
    <mergeCell ref="B42:B43"/>
    <mergeCell ref="C42:C43"/>
    <mergeCell ref="D42:D43"/>
    <mergeCell ref="B84:B85"/>
    <mergeCell ref="C84:C85"/>
    <mergeCell ref="D84:D85"/>
    <mergeCell ref="B24:B25"/>
    <mergeCell ref="C24:C25"/>
    <mergeCell ref="D24:D25"/>
    <mergeCell ref="C4:C6"/>
    <mergeCell ref="B26:B39"/>
    <mergeCell ref="C121:C122"/>
    <mergeCell ref="D121:D122"/>
    <mergeCell ref="B123:B152"/>
    <mergeCell ref="B157:B185"/>
    <mergeCell ref="B155:B156"/>
    <mergeCell ref="C155:C156"/>
    <mergeCell ref="D155:D156"/>
    <mergeCell ref="B121:B122"/>
  </mergeCells>
  <pageMargins left="0.25" right="0.25" top="0.75" bottom="0.75" header="0.3" footer="0.3"/>
  <pageSetup fitToHeight="0" orientation="portrait" r:id="rId1"/>
  <rowBreaks count="4" manualBreakCount="4">
    <brk id="40" max="16383" man="1"/>
    <brk id="82" max="16383" man="1"/>
    <brk id="119" max="16383" man="1"/>
    <brk id="153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678B7-44CE-4BF3-B51B-B53421CEB80B}">
  <dimension ref="B2:H168"/>
  <sheetViews>
    <sheetView workbookViewId="0">
      <selection activeCell="G13" sqref="G13"/>
    </sheetView>
  </sheetViews>
  <sheetFormatPr defaultRowHeight="15" x14ac:dyDescent="0.25"/>
  <cols>
    <col min="2" max="7" width="14.28515625" customWidth="1"/>
  </cols>
  <sheetData>
    <row r="2" spans="2:8" x14ac:dyDescent="0.25">
      <c r="B2" s="2" t="s">
        <v>8</v>
      </c>
      <c r="C2" t="s">
        <v>9</v>
      </c>
    </row>
    <row r="3" spans="2:8" x14ac:dyDescent="0.25">
      <c r="B3" s="2" t="s">
        <v>8</v>
      </c>
      <c r="C3" s="3" t="s">
        <v>11</v>
      </c>
    </row>
    <row r="4" spans="2:8" x14ac:dyDescent="0.25">
      <c r="B4" s="2" t="s">
        <v>8</v>
      </c>
      <c r="C4" s="3" t="s">
        <v>18</v>
      </c>
    </row>
    <row r="6" spans="2:8" x14ac:dyDescent="0.25">
      <c r="B6" s="79" t="s">
        <v>0</v>
      </c>
      <c r="C6" s="79" t="s">
        <v>1</v>
      </c>
      <c r="D6" s="79" t="s">
        <v>2</v>
      </c>
      <c r="E6" s="4" t="s">
        <v>3</v>
      </c>
      <c r="F6" s="4" t="s">
        <v>4</v>
      </c>
      <c r="G6" s="4" t="s">
        <v>5</v>
      </c>
    </row>
    <row r="7" spans="2:8" ht="15.75" thickBot="1" x14ac:dyDescent="0.3">
      <c r="B7" s="71"/>
      <c r="C7" s="71"/>
      <c r="D7" s="71"/>
      <c r="E7" s="5" t="s">
        <v>6</v>
      </c>
      <c r="F7" s="5" t="s">
        <v>6</v>
      </c>
      <c r="G7" s="5" t="s">
        <v>7</v>
      </c>
    </row>
    <row r="8" spans="2:8" x14ac:dyDescent="0.25">
      <c r="B8" s="76">
        <v>5780</v>
      </c>
      <c r="C8" s="7" t="s">
        <v>24</v>
      </c>
      <c r="D8" s="7">
        <v>1</v>
      </c>
      <c r="E8" s="7">
        <v>5</v>
      </c>
      <c r="F8" s="7">
        <v>10</v>
      </c>
      <c r="G8" s="7">
        <v>6</v>
      </c>
      <c r="H8" t="s">
        <v>21</v>
      </c>
    </row>
    <row r="9" spans="2:8" x14ac:dyDescent="0.25">
      <c r="B9" s="77"/>
      <c r="C9" s="7" t="s">
        <v>24</v>
      </c>
      <c r="D9" s="7">
        <v>1</v>
      </c>
      <c r="E9" s="7">
        <v>6</v>
      </c>
      <c r="F9" s="7">
        <v>8</v>
      </c>
      <c r="G9" s="7">
        <v>8</v>
      </c>
      <c r="H9" t="s">
        <v>21</v>
      </c>
    </row>
    <row r="10" spans="2:8" x14ac:dyDescent="0.25">
      <c r="B10" s="77"/>
      <c r="C10" s="7" t="s">
        <v>24</v>
      </c>
      <c r="D10" s="7">
        <v>1</v>
      </c>
      <c r="E10" s="7">
        <v>15</v>
      </c>
      <c r="F10" s="7">
        <v>1</v>
      </c>
      <c r="G10" s="7">
        <v>20</v>
      </c>
      <c r="H10" t="s">
        <v>21</v>
      </c>
    </row>
    <row r="11" spans="2:8" x14ac:dyDescent="0.25">
      <c r="B11" s="77"/>
      <c r="C11" s="7" t="s">
        <v>10</v>
      </c>
      <c r="D11" s="7">
        <v>5</v>
      </c>
      <c r="E11" s="7">
        <v>20</v>
      </c>
      <c r="F11" s="7">
        <v>16.5</v>
      </c>
      <c r="G11" s="7">
        <f>3*3</f>
        <v>9</v>
      </c>
      <c r="H11" t="s">
        <v>16</v>
      </c>
    </row>
    <row r="12" spans="2:8" x14ac:dyDescent="0.25">
      <c r="B12" s="77"/>
      <c r="C12" s="6" t="s">
        <v>12</v>
      </c>
      <c r="D12" s="6">
        <v>7</v>
      </c>
      <c r="E12" s="6">
        <v>8</v>
      </c>
      <c r="F12" s="6">
        <v>1</v>
      </c>
      <c r="G12" s="6">
        <v>4</v>
      </c>
      <c r="H12" t="s">
        <v>16</v>
      </c>
    </row>
    <row r="13" spans="2:8" x14ac:dyDescent="0.25">
      <c r="B13" s="77"/>
      <c r="C13" s="7" t="s">
        <v>10</v>
      </c>
      <c r="D13" s="6">
        <v>8</v>
      </c>
      <c r="E13" s="6">
        <v>8</v>
      </c>
      <c r="F13" s="6">
        <v>1.5</v>
      </c>
      <c r="G13" s="6">
        <f>2*2</f>
        <v>4</v>
      </c>
      <c r="H13" t="s">
        <v>16</v>
      </c>
    </row>
    <row r="14" spans="2:8" x14ac:dyDescent="0.25">
      <c r="B14" s="77"/>
      <c r="C14" s="7" t="s">
        <v>10</v>
      </c>
      <c r="D14" s="6">
        <v>10</v>
      </c>
      <c r="E14" s="6">
        <v>8</v>
      </c>
      <c r="F14" s="6">
        <v>1.5</v>
      </c>
      <c r="G14" s="6">
        <f>2*2</f>
        <v>4</v>
      </c>
      <c r="H14" t="s">
        <v>16</v>
      </c>
    </row>
    <row r="15" spans="2:8" x14ac:dyDescent="0.25">
      <c r="B15" s="77"/>
      <c r="C15" s="7" t="s">
        <v>10</v>
      </c>
      <c r="D15" s="6">
        <v>11</v>
      </c>
      <c r="E15" s="6">
        <v>15</v>
      </c>
      <c r="F15" s="6">
        <v>17.5</v>
      </c>
      <c r="G15" s="6">
        <f>4*2</f>
        <v>8</v>
      </c>
      <c r="H15" t="s">
        <v>16</v>
      </c>
    </row>
    <row r="16" spans="2:8" x14ac:dyDescent="0.25">
      <c r="B16" s="77"/>
      <c r="C16" s="7" t="s">
        <v>10</v>
      </c>
      <c r="D16" s="6">
        <v>11</v>
      </c>
      <c r="E16" s="6">
        <v>19</v>
      </c>
      <c r="F16" s="6">
        <v>17.5</v>
      </c>
      <c r="G16" s="6">
        <f>3*3</f>
        <v>9</v>
      </c>
      <c r="H16" t="s">
        <v>16</v>
      </c>
    </row>
    <row r="17" spans="2:8" x14ac:dyDescent="0.25">
      <c r="B17" s="77"/>
      <c r="C17" s="7" t="s">
        <v>13</v>
      </c>
      <c r="D17" s="6">
        <v>11</v>
      </c>
      <c r="E17" s="6">
        <v>22.5</v>
      </c>
      <c r="F17" s="6">
        <v>13</v>
      </c>
      <c r="G17" s="6">
        <f>4*2</f>
        <v>8</v>
      </c>
      <c r="H17" t="s">
        <v>16</v>
      </c>
    </row>
    <row r="18" spans="2:8" x14ac:dyDescent="0.25">
      <c r="B18" s="77"/>
      <c r="C18" s="7" t="s">
        <v>10</v>
      </c>
      <c r="D18" s="6">
        <v>12</v>
      </c>
      <c r="E18" s="6">
        <v>11.5</v>
      </c>
      <c r="F18" s="6">
        <v>1</v>
      </c>
      <c r="G18" s="6">
        <f>5*2</f>
        <v>10</v>
      </c>
      <c r="H18" t="s">
        <v>34</v>
      </c>
    </row>
    <row r="19" spans="2:8" x14ac:dyDescent="0.25">
      <c r="B19" s="77"/>
      <c r="C19" s="7" t="s">
        <v>13</v>
      </c>
      <c r="D19" s="6">
        <v>15</v>
      </c>
      <c r="E19" s="6">
        <v>7.5</v>
      </c>
      <c r="F19" s="6">
        <v>2</v>
      </c>
      <c r="G19" s="6">
        <f>3*2</f>
        <v>6</v>
      </c>
      <c r="H19" t="s">
        <v>16</v>
      </c>
    </row>
    <row r="20" spans="2:8" x14ac:dyDescent="0.25">
      <c r="B20" s="77"/>
      <c r="C20" s="7" t="s">
        <v>10</v>
      </c>
      <c r="D20" s="6">
        <v>16</v>
      </c>
      <c r="E20" s="6">
        <v>26</v>
      </c>
      <c r="F20" s="6">
        <v>1</v>
      </c>
      <c r="G20" s="6">
        <f>4*2</f>
        <v>8</v>
      </c>
      <c r="H20" t="s">
        <v>16</v>
      </c>
    </row>
    <row r="21" spans="2:8" x14ac:dyDescent="0.25">
      <c r="B21" s="77"/>
      <c r="C21" s="7" t="s">
        <v>10</v>
      </c>
      <c r="D21" s="6">
        <v>18</v>
      </c>
      <c r="E21" s="6">
        <v>14</v>
      </c>
      <c r="F21" s="6">
        <v>0</v>
      </c>
      <c r="G21" s="6">
        <f>18*3</f>
        <v>54</v>
      </c>
      <c r="H21" t="s">
        <v>16</v>
      </c>
    </row>
    <row r="22" spans="2:8" x14ac:dyDescent="0.25">
      <c r="B22" s="77"/>
      <c r="C22" s="7" t="s">
        <v>10</v>
      </c>
      <c r="D22" s="6">
        <v>20</v>
      </c>
      <c r="E22" s="6">
        <v>7.5</v>
      </c>
      <c r="F22" s="6">
        <v>1</v>
      </c>
      <c r="G22" s="6">
        <f>3*2</f>
        <v>6</v>
      </c>
      <c r="H22" t="s">
        <v>16</v>
      </c>
    </row>
    <row r="23" spans="2:8" x14ac:dyDescent="0.25">
      <c r="B23" s="78"/>
      <c r="C23" s="7" t="s">
        <v>10</v>
      </c>
      <c r="D23" s="6">
        <v>21</v>
      </c>
      <c r="E23" s="6">
        <v>28</v>
      </c>
      <c r="F23" s="6">
        <v>22</v>
      </c>
      <c r="G23" s="6">
        <f>4*3</f>
        <v>12</v>
      </c>
      <c r="H23" t="s">
        <v>16</v>
      </c>
    </row>
    <row r="24" spans="2:8" x14ac:dyDescent="0.25">
      <c r="B24" s="6" t="s">
        <v>14</v>
      </c>
      <c r="C24" s="80"/>
      <c r="D24" s="81"/>
      <c r="E24" s="81"/>
      <c r="F24" s="82"/>
      <c r="G24" s="8">
        <f>SUM(G11:G23)</f>
        <v>142</v>
      </c>
    </row>
    <row r="74" spans="2:7" x14ac:dyDescent="0.25">
      <c r="B74" s="1"/>
      <c r="C74" s="1"/>
      <c r="D74" s="1"/>
      <c r="E74" s="1"/>
      <c r="F74" s="1"/>
      <c r="G74" s="1"/>
    </row>
    <row r="75" spans="2:7" x14ac:dyDescent="0.25">
      <c r="B75" s="1"/>
      <c r="C75" s="1"/>
      <c r="D75" s="1"/>
      <c r="E75" s="1"/>
      <c r="F75" s="1"/>
      <c r="G75" s="1"/>
    </row>
    <row r="76" spans="2:7" x14ac:dyDescent="0.25">
      <c r="B76" s="1"/>
      <c r="C76" s="1"/>
      <c r="D76" s="1"/>
      <c r="E76" s="1"/>
      <c r="F76" s="1"/>
      <c r="G76" s="1"/>
    </row>
    <row r="77" spans="2:7" x14ac:dyDescent="0.25">
      <c r="B77" s="1"/>
      <c r="C77" s="1"/>
      <c r="D77" s="1"/>
      <c r="E77" s="1"/>
      <c r="F77" s="1"/>
      <c r="G77" s="1"/>
    </row>
    <row r="78" spans="2:7" x14ac:dyDescent="0.25">
      <c r="B78" s="1"/>
      <c r="C78" s="1"/>
      <c r="D78" s="1"/>
      <c r="E78" s="1"/>
      <c r="F78" s="1"/>
      <c r="G78" s="1"/>
    </row>
    <row r="79" spans="2:7" x14ac:dyDescent="0.25">
      <c r="B79" s="1"/>
      <c r="C79" s="1"/>
      <c r="D79" s="1"/>
      <c r="E79" s="1"/>
      <c r="F79" s="1"/>
      <c r="G79" s="1"/>
    </row>
    <row r="80" spans="2:7" x14ac:dyDescent="0.25">
      <c r="B80" s="1"/>
      <c r="C80" s="1"/>
      <c r="D80" s="1"/>
      <c r="E80" s="1"/>
      <c r="F80" s="1"/>
      <c r="G80" s="1"/>
    </row>
    <row r="81" spans="2:7" x14ac:dyDescent="0.25">
      <c r="B81" s="1"/>
      <c r="C81" s="1"/>
      <c r="D81" s="1"/>
      <c r="E81" s="1"/>
      <c r="F81" s="1"/>
      <c r="G81" s="1"/>
    </row>
    <row r="82" spans="2:7" x14ac:dyDescent="0.25">
      <c r="B82" s="1"/>
      <c r="C82" s="1"/>
      <c r="D82" s="1"/>
      <c r="E82" s="1"/>
      <c r="F82" s="1"/>
      <c r="G82" s="1"/>
    </row>
    <row r="83" spans="2:7" x14ac:dyDescent="0.25">
      <c r="B83" s="1"/>
      <c r="C83" s="1"/>
      <c r="D83" s="1"/>
      <c r="E83" s="1"/>
      <c r="F83" s="1"/>
      <c r="G83" s="1"/>
    </row>
    <row r="84" spans="2:7" x14ac:dyDescent="0.25">
      <c r="B84" s="1"/>
      <c r="C84" s="1"/>
      <c r="D84" s="1"/>
      <c r="E84" s="1"/>
      <c r="F84" s="1"/>
      <c r="G84" s="1"/>
    </row>
    <row r="85" spans="2:7" x14ac:dyDescent="0.25">
      <c r="B85" s="1"/>
      <c r="C85" s="1"/>
      <c r="D85" s="1"/>
      <c r="E85" s="1"/>
      <c r="F85" s="1"/>
      <c r="G85" s="1"/>
    </row>
    <row r="86" spans="2:7" x14ac:dyDescent="0.25">
      <c r="B86" s="1"/>
      <c r="C86" s="1"/>
      <c r="D86" s="1"/>
      <c r="E86" s="1"/>
      <c r="F86" s="1"/>
      <c r="G86" s="1"/>
    </row>
    <row r="87" spans="2:7" x14ac:dyDescent="0.25">
      <c r="B87" s="1"/>
      <c r="C87" s="1"/>
      <c r="D87" s="1"/>
      <c r="E87" s="1"/>
      <c r="F87" s="1"/>
      <c r="G87" s="1"/>
    </row>
    <row r="88" spans="2:7" x14ac:dyDescent="0.25">
      <c r="B88" s="1"/>
      <c r="C88" s="1"/>
      <c r="D88" s="1"/>
      <c r="E88" s="1"/>
      <c r="F88" s="1"/>
      <c r="G88" s="1"/>
    </row>
    <row r="89" spans="2:7" x14ac:dyDescent="0.25">
      <c r="B89" s="1"/>
      <c r="C89" s="1"/>
      <c r="D89" s="1"/>
      <c r="E89" s="1"/>
      <c r="F89" s="1"/>
      <c r="G89" s="1"/>
    </row>
    <row r="90" spans="2:7" x14ac:dyDescent="0.25">
      <c r="B90" s="1"/>
      <c r="C90" s="1"/>
      <c r="D90" s="1"/>
      <c r="E90" s="1"/>
      <c r="F90" s="1"/>
      <c r="G90" s="1"/>
    </row>
    <row r="91" spans="2:7" x14ac:dyDescent="0.25">
      <c r="B91" s="1"/>
      <c r="C91" s="1"/>
      <c r="D91" s="1"/>
      <c r="E91" s="1"/>
      <c r="F91" s="1"/>
      <c r="G91" s="1"/>
    </row>
    <row r="92" spans="2:7" x14ac:dyDescent="0.25">
      <c r="B92" s="1"/>
      <c r="C92" s="1"/>
      <c r="D92" s="1"/>
      <c r="E92" s="1"/>
      <c r="F92" s="1"/>
      <c r="G92" s="1"/>
    </row>
    <row r="93" spans="2:7" x14ac:dyDescent="0.25">
      <c r="B93" s="1"/>
      <c r="C93" s="1"/>
      <c r="D93" s="1"/>
      <c r="E93" s="1"/>
      <c r="F93" s="1"/>
      <c r="G93" s="1"/>
    </row>
    <row r="94" spans="2:7" x14ac:dyDescent="0.25">
      <c r="B94" s="1"/>
      <c r="C94" s="1"/>
      <c r="D94" s="1"/>
      <c r="E94" s="1"/>
      <c r="F94" s="1"/>
      <c r="G94" s="1"/>
    </row>
    <row r="95" spans="2:7" x14ac:dyDescent="0.25">
      <c r="B95" s="1"/>
      <c r="C95" s="1"/>
      <c r="D95" s="1"/>
      <c r="E95" s="1"/>
      <c r="F95" s="1"/>
      <c r="G95" s="1"/>
    </row>
    <row r="96" spans="2:7" x14ac:dyDescent="0.25">
      <c r="B96" s="1"/>
      <c r="C96" s="1"/>
      <c r="D96" s="1"/>
      <c r="E96" s="1"/>
      <c r="F96" s="1"/>
      <c r="G96" s="1"/>
    </row>
    <row r="97" spans="2:7" x14ac:dyDescent="0.25">
      <c r="B97" s="1"/>
      <c r="C97" s="1"/>
      <c r="D97" s="1"/>
      <c r="E97" s="1"/>
      <c r="F97" s="1"/>
      <c r="G97" s="1"/>
    </row>
    <row r="98" spans="2:7" x14ac:dyDescent="0.25">
      <c r="B98" s="1"/>
      <c r="C98" s="1"/>
      <c r="D98" s="1"/>
      <c r="E98" s="1"/>
      <c r="F98" s="1"/>
      <c r="G98" s="1"/>
    </row>
    <row r="99" spans="2:7" x14ac:dyDescent="0.25">
      <c r="B99" s="1"/>
      <c r="C99" s="1"/>
      <c r="D99" s="1"/>
      <c r="E99" s="1"/>
      <c r="F99" s="1"/>
      <c r="G99" s="1"/>
    </row>
    <row r="100" spans="2:7" x14ac:dyDescent="0.25">
      <c r="B100" s="1"/>
      <c r="C100" s="1"/>
      <c r="D100" s="1"/>
      <c r="E100" s="1"/>
      <c r="F100" s="1"/>
      <c r="G100" s="1"/>
    </row>
    <row r="101" spans="2:7" x14ac:dyDescent="0.25">
      <c r="B101" s="1"/>
      <c r="C101" s="1"/>
      <c r="D101" s="1"/>
      <c r="E101" s="1"/>
      <c r="F101" s="1"/>
      <c r="G101" s="1"/>
    </row>
    <row r="102" spans="2:7" x14ac:dyDescent="0.25">
      <c r="B102" s="1"/>
      <c r="C102" s="1"/>
      <c r="D102" s="1"/>
      <c r="E102" s="1"/>
      <c r="F102" s="1"/>
      <c r="G102" s="1"/>
    </row>
    <row r="103" spans="2:7" x14ac:dyDescent="0.25">
      <c r="B103" s="1"/>
      <c r="C103" s="1"/>
      <c r="D103" s="1"/>
      <c r="E103" s="1"/>
      <c r="F103" s="1"/>
      <c r="G103" s="1"/>
    </row>
    <row r="104" spans="2:7" x14ac:dyDescent="0.25">
      <c r="B104" s="1"/>
      <c r="C104" s="1"/>
      <c r="D104" s="1"/>
      <c r="E104" s="1"/>
      <c r="F104" s="1"/>
      <c r="G104" s="1"/>
    </row>
    <row r="105" spans="2:7" x14ac:dyDescent="0.25">
      <c r="B105" s="1"/>
      <c r="C105" s="1"/>
      <c r="D105" s="1"/>
      <c r="E105" s="1"/>
      <c r="F105" s="1"/>
      <c r="G105" s="1"/>
    </row>
    <row r="106" spans="2:7" x14ac:dyDescent="0.25">
      <c r="B106" s="1"/>
      <c r="C106" s="1"/>
      <c r="D106" s="1"/>
      <c r="E106" s="1"/>
      <c r="F106" s="1"/>
      <c r="G106" s="1"/>
    </row>
    <row r="107" spans="2:7" x14ac:dyDescent="0.25">
      <c r="B107" s="1"/>
      <c r="C107" s="1"/>
      <c r="D107" s="1"/>
      <c r="E107" s="1"/>
      <c r="F107" s="1"/>
      <c r="G107" s="1"/>
    </row>
    <row r="108" spans="2:7" x14ac:dyDescent="0.25">
      <c r="B108" s="1"/>
      <c r="C108" s="1"/>
      <c r="D108" s="1"/>
      <c r="E108" s="1"/>
      <c r="F108" s="1"/>
      <c r="G108" s="1"/>
    </row>
    <row r="109" spans="2:7" x14ac:dyDescent="0.25">
      <c r="B109" s="1"/>
      <c r="C109" s="1"/>
      <c r="D109" s="1"/>
      <c r="E109" s="1"/>
      <c r="F109" s="1"/>
      <c r="G109" s="1"/>
    </row>
    <row r="110" spans="2:7" x14ac:dyDescent="0.25">
      <c r="B110" s="1"/>
      <c r="C110" s="1"/>
      <c r="D110" s="1"/>
      <c r="E110" s="1"/>
      <c r="F110" s="1"/>
      <c r="G110" s="1"/>
    </row>
    <row r="111" spans="2:7" x14ac:dyDescent="0.25">
      <c r="B111" s="1"/>
      <c r="C111" s="1"/>
      <c r="D111" s="1"/>
      <c r="E111" s="1"/>
      <c r="F111" s="1"/>
      <c r="G111" s="1"/>
    </row>
    <row r="112" spans="2:7" x14ac:dyDescent="0.25">
      <c r="B112" s="1"/>
      <c r="C112" s="1"/>
      <c r="D112" s="1"/>
      <c r="E112" s="1"/>
      <c r="F112" s="1"/>
      <c r="G112" s="1"/>
    </row>
    <row r="113" spans="2:7" x14ac:dyDescent="0.25">
      <c r="B113" s="1"/>
      <c r="C113" s="1"/>
      <c r="D113" s="1"/>
      <c r="E113" s="1"/>
      <c r="F113" s="1"/>
      <c r="G113" s="1"/>
    </row>
    <row r="114" spans="2:7" x14ac:dyDescent="0.25">
      <c r="B114" s="1"/>
      <c r="C114" s="1"/>
      <c r="D114" s="1"/>
      <c r="E114" s="1"/>
      <c r="F114" s="1"/>
      <c r="G114" s="1"/>
    </row>
    <row r="115" spans="2:7" x14ac:dyDescent="0.25">
      <c r="B115" s="1"/>
      <c r="C115" s="1"/>
      <c r="D115" s="1"/>
      <c r="E115" s="1"/>
      <c r="F115" s="1"/>
      <c r="G115" s="1"/>
    </row>
    <row r="116" spans="2:7" x14ac:dyDescent="0.25">
      <c r="B116" s="1"/>
      <c r="C116" s="1"/>
      <c r="D116" s="1"/>
      <c r="E116" s="1"/>
      <c r="F116" s="1"/>
      <c r="G116" s="1"/>
    </row>
    <row r="117" spans="2:7" x14ac:dyDescent="0.25">
      <c r="B117" s="1"/>
      <c r="C117" s="1"/>
      <c r="D117" s="1"/>
      <c r="E117" s="1"/>
      <c r="F117" s="1"/>
      <c r="G117" s="1"/>
    </row>
    <row r="118" spans="2:7" x14ac:dyDescent="0.25">
      <c r="B118" s="1"/>
      <c r="C118" s="1"/>
      <c r="D118" s="1"/>
      <c r="E118" s="1"/>
      <c r="F118" s="1"/>
      <c r="G118" s="1"/>
    </row>
    <row r="119" spans="2:7" x14ac:dyDescent="0.25">
      <c r="B119" s="1"/>
      <c r="C119" s="1"/>
      <c r="D119" s="1"/>
      <c r="E119" s="1"/>
      <c r="F119" s="1"/>
      <c r="G119" s="1"/>
    </row>
    <row r="120" spans="2:7" x14ac:dyDescent="0.25">
      <c r="B120" s="1"/>
      <c r="C120" s="1"/>
      <c r="D120" s="1"/>
      <c r="E120" s="1"/>
      <c r="F120" s="1"/>
      <c r="G120" s="1"/>
    </row>
    <row r="121" spans="2:7" x14ac:dyDescent="0.25">
      <c r="B121" s="1"/>
      <c r="C121" s="1"/>
      <c r="D121" s="1"/>
      <c r="E121" s="1"/>
      <c r="F121" s="1"/>
      <c r="G121" s="1"/>
    </row>
    <row r="122" spans="2:7" x14ac:dyDescent="0.25">
      <c r="B122" s="1"/>
      <c r="C122" s="1"/>
      <c r="D122" s="1"/>
      <c r="E122" s="1"/>
      <c r="F122" s="1"/>
      <c r="G122" s="1"/>
    </row>
    <row r="123" spans="2:7" x14ac:dyDescent="0.25">
      <c r="B123" s="1"/>
      <c r="C123" s="1"/>
      <c r="D123" s="1"/>
      <c r="E123" s="1"/>
      <c r="F123" s="1"/>
      <c r="G123" s="1"/>
    </row>
    <row r="124" spans="2:7" x14ac:dyDescent="0.25">
      <c r="B124" s="1"/>
      <c r="C124" s="1"/>
      <c r="D124" s="1"/>
      <c r="E124" s="1"/>
      <c r="F124" s="1"/>
      <c r="G124" s="1"/>
    </row>
    <row r="125" spans="2:7" x14ac:dyDescent="0.25">
      <c r="B125" s="1"/>
      <c r="C125" s="1"/>
      <c r="D125" s="1"/>
      <c r="E125" s="1"/>
      <c r="F125" s="1"/>
      <c r="G125" s="1"/>
    </row>
    <row r="126" spans="2:7" x14ac:dyDescent="0.25">
      <c r="B126" s="1"/>
      <c r="C126" s="1"/>
      <c r="D126" s="1"/>
      <c r="E126" s="1"/>
      <c r="F126" s="1"/>
      <c r="G126" s="1"/>
    </row>
    <row r="127" spans="2:7" x14ac:dyDescent="0.25">
      <c r="B127" s="1"/>
      <c r="C127" s="1"/>
      <c r="D127" s="1"/>
      <c r="E127" s="1"/>
      <c r="F127" s="1"/>
      <c r="G127" s="1"/>
    </row>
    <row r="128" spans="2:7" x14ac:dyDescent="0.25">
      <c r="B128" s="1"/>
      <c r="C128" s="1"/>
      <c r="D128" s="1"/>
      <c r="E128" s="1"/>
      <c r="F128" s="1"/>
      <c r="G128" s="1"/>
    </row>
    <row r="129" spans="2:7" x14ac:dyDescent="0.25">
      <c r="B129" s="1"/>
      <c r="C129" s="1"/>
      <c r="D129" s="1"/>
      <c r="E129" s="1"/>
      <c r="F129" s="1"/>
      <c r="G129" s="1"/>
    </row>
    <row r="130" spans="2:7" x14ac:dyDescent="0.25">
      <c r="B130" s="1"/>
      <c r="C130" s="1"/>
      <c r="D130" s="1"/>
      <c r="E130" s="1"/>
      <c r="F130" s="1"/>
      <c r="G130" s="1"/>
    </row>
    <row r="131" spans="2:7" x14ac:dyDescent="0.25">
      <c r="B131" s="1"/>
      <c r="C131" s="1"/>
      <c r="D131" s="1"/>
      <c r="E131" s="1"/>
      <c r="F131" s="1"/>
      <c r="G131" s="1"/>
    </row>
    <row r="132" spans="2:7" x14ac:dyDescent="0.25">
      <c r="B132" s="1"/>
      <c r="C132" s="1"/>
      <c r="D132" s="1"/>
      <c r="E132" s="1"/>
      <c r="F132" s="1"/>
      <c r="G132" s="1"/>
    </row>
    <row r="133" spans="2:7" x14ac:dyDescent="0.25">
      <c r="B133" s="1"/>
      <c r="C133" s="1"/>
      <c r="D133" s="1"/>
      <c r="E133" s="1"/>
      <c r="F133" s="1"/>
      <c r="G133" s="1"/>
    </row>
    <row r="134" spans="2:7" x14ac:dyDescent="0.25">
      <c r="B134" s="1"/>
      <c r="C134" s="1"/>
      <c r="D134" s="1"/>
      <c r="E134" s="1"/>
      <c r="F134" s="1"/>
      <c r="G134" s="1"/>
    </row>
    <row r="135" spans="2:7" x14ac:dyDescent="0.25">
      <c r="B135" s="1"/>
      <c r="C135" s="1"/>
      <c r="D135" s="1"/>
      <c r="E135" s="1"/>
      <c r="F135" s="1"/>
      <c r="G135" s="1"/>
    </row>
    <row r="136" spans="2:7" x14ac:dyDescent="0.25">
      <c r="B136" s="1"/>
      <c r="C136" s="1"/>
      <c r="D136" s="1"/>
      <c r="E136" s="1"/>
      <c r="F136" s="1"/>
      <c r="G136" s="1"/>
    </row>
    <row r="137" spans="2:7" x14ac:dyDescent="0.25">
      <c r="B137" s="1"/>
      <c r="C137" s="1"/>
      <c r="D137" s="1"/>
      <c r="E137" s="1"/>
      <c r="F137" s="1"/>
      <c r="G137" s="1"/>
    </row>
    <row r="138" spans="2:7" x14ac:dyDescent="0.25">
      <c r="B138" s="1"/>
      <c r="C138" s="1"/>
      <c r="D138" s="1"/>
      <c r="E138" s="1"/>
      <c r="F138" s="1"/>
      <c r="G138" s="1"/>
    </row>
    <row r="139" spans="2:7" x14ac:dyDescent="0.25">
      <c r="B139" s="1"/>
      <c r="C139" s="1"/>
      <c r="D139" s="1"/>
      <c r="E139" s="1"/>
      <c r="F139" s="1"/>
      <c r="G139" s="1"/>
    </row>
    <row r="140" spans="2:7" x14ac:dyDescent="0.25">
      <c r="B140" s="1"/>
      <c r="C140" s="1"/>
      <c r="D140" s="1"/>
      <c r="E140" s="1"/>
      <c r="F140" s="1"/>
      <c r="G140" s="1"/>
    </row>
    <row r="141" spans="2:7" x14ac:dyDescent="0.25">
      <c r="B141" s="1"/>
      <c r="C141" s="1"/>
      <c r="D141" s="1"/>
      <c r="E141" s="1"/>
      <c r="F141" s="1"/>
      <c r="G141" s="1"/>
    </row>
    <row r="142" spans="2:7" x14ac:dyDescent="0.25">
      <c r="B142" s="1"/>
      <c r="C142" s="1"/>
      <c r="D142" s="1"/>
      <c r="E142" s="1"/>
      <c r="F142" s="1"/>
      <c r="G142" s="1"/>
    </row>
    <row r="143" spans="2:7" x14ac:dyDescent="0.25">
      <c r="B143" s="1"/>
      <c r="C143" s="1"/>
      <c r="D143" s="1"/>
      <c r="E143" s="1"/>
      <c r="F143" s="1"/>
      <c r="G143" s="1"/>
    </row>
    <row r="144" spans="2:7" x14ac:dyDescent="0.25">
      <c r="B144" s="1"/>
      <c r="C144" s="1"/>
      <c r="D144" s="1"/>
      <c r="E144" s="1"/>
      <c r="F144" s="1"/>
      <c r="G144" s="1"/>
    </row>
    <row r="145" spans="2:7" x14ac:dyDescent="0.25">
      <c r="B145" s="1"/>
      <c r="C145" s="1"/>
      <c r="D145" s="1"/>
      <c r="E145" s="1"/>
      <c r="F145" s="1"/>
      <c r="G145" s="1"/>
    </row>
    <row r="146" spans="2:7" x14ac:dyDescent="0.25">
      <c r="B146" s="1"/>
      <c r="C146" s="1"/>
      <c r="D146" s="1"/>
      <c r="E146" s="1"/>
      <c r="F146" s="1"/>
      <c r="G146" s="1"/>
    </row>
    <row r="147" spans="2:7" x14ac:dyDescent="0.25">
      <c r="B147" s="1"/>
      <c r="C147" s="1"/>
      <c r="D147" s="1"/>
      <c r="E147" s="1"/>
      <c r="F147" s="1"/>
      <c r="G147" s="1"/>
    </row>
    <row r="148" spans="2:7" x14ac:dyDescent="0.25">
      <c r="B148" s="1"/>
      <c r="C148" s="1"/>
      <c r="D148" s="1"/>
      <c r="E148" s="1"/>
      <c r="F148" s="1"/>
      <c r="G148" s="1"/>
    </row>
    <row r="149" spans="2:7" x14ac:dyDescent="0.25">
      <c r="B149" s="1"/>
      <c r="C149" s="1"/>
      <c r="D149" s="1"/>
      <c r="E149" s="1"/>
      <c r="F149" s="1"/>
      <c r="G149" s="1"/>
    </row>
    <row r="150" spans="2:7" x14ac:dyDescent="0.25">
      <c r="B150" s="1"/>
      <c r="C150" s="1"/>
      <c r="D150" s="1"/>
      <c r="E150" s="1"/>
      <c r="F150" s="1"/>
      <c r="G150" s="1"/>
    </row>
    <row r="151" spans="2:7" x14ac:dyDescent="0.25">
      <c r="B151" s="1"/>
      <c r="C151" s="1"/>
      <c r="D151" s="1"/>
      <c r="E151" s="1"/>
      <c r="F151" s="1"/>
      <c r="G151" s="1"/>
    </row>
    <row r="152" spans="2:7" x14ac:dyDescent="0.25">
      <c r="B152" s="1"/>
      <c r="C152" s="1"/>
      <c r="D152" s="1"/>
      <c r="E152" s="1"/>
      <c r="F152" s="1"/>
      <c r="G152" s="1"/>
    </row>
    <row r="153" spans="2:7" x14ac:dyDescent="0.25">
      <c r="B153" s="1"/>
      <c r="C153" s="1"/>
      <c r="D153" s="1"/>
      <c r="E153" s="1"/>
      <c r="F153" s="1"/>
      <c r="G153" s="1"/>
    </row>
    <row r="154" spans="2:7" x14ac:dyDescent="0.25">
      <c r="B154" s="1"/>
      <c r="C154" s="1"/>
      <c r="D154" s="1"/>
      <c r="E154" s="1"/>
      <c r="F154" s="1"/>
      <c r="G154" s="1"/>
    </row>
    <row r="155" spans="2:7" x14ac:dyDescent="0.25">
      <c r="B155" s="1"/>
      <c r="C155" s="1"/>
      <c r="D155" s="1"/>
      <c r="E155" s="1"/>
      <c r="F155" s="1"/>
      <c r="G155" s="1"/>
    </row>
    <row r="156" spans="2:7" x14ac:dyDescent="0.25">
      <c r="B156" s="1"/>
      <c r="C156" s="1"/>
      <c r="D156" s="1"/>
      <c r="E156" s="1"/>
      <c r="F156" s="1"/>
      <c r="G156" s="1"/>
    </row>
    <row r="157" spans="2:7" x14ac:dyDescent="0.25">
      <c r="B157" s="1"/>
      <c r="C157" s="1"/>
      <c r="D157" s="1"/>
      <c r="E157" s="1"/>
      <c r="F157" s="1"/>
      <c r="G157" s="1"/>
    </row>
    <row r="158" spans="2:7" x14ac:dyDescent="0.25">
      <c r="B158" s="1"/>
      <c r="C158" s="1"/>
      <c r="D158" s="1"/>
      <c r="E158" s="1"/>
      <c r="F158" s="1"/>
      <c r="G158" s="1"/>
    </row>
    <row r="159" spans="2:7" x14ac:dyDescent="0.25">
      <c r="B159" s="1"/>
      <c r="C159" s="1"/>
      <c r="D159" s="1"/>
      <c r="E159" s="1"/>
      <c r="F159" s="1"/>
      <c r="G159" s="1"/>
    </row>
    <row r="160" spans="2:7" x14ac:dyDescent="0.25">
      <c r="B160" s="1"/>
      <c r="C160" s="1"/>
      <c r="D160" s="1"/>
      <c r="E160" s="1"/>
      <c r="F160" s="1"/>
      <c r="G160" s="1"/>
    </row>
    <row r="161" spans="2:7" x14ac:dyDescent="0.25">
      <c r="B161" s="1"/>
      <c r="C161" s="1"/>
      <c r="D161" s="1"/>
      <c r="E161" s="1"/>
      <c r="F161" s="1"/>
      <c r="G161" s="1"/>
    </row>
    <row r="162" spans="2:7" x14ac:dyDescent="0.25">
      <c r="B162" s="1"/>
      <c r="C162" s="1"/>
      <c r="D162" s="1"/>
      <c r="E162" s="1"/>
      <c r="F162" s="1"/>
      <c r="G162" s="1"/>
    </row>
    <row r="163" spans="2:7" x14ac:dyDescent="0.25">
      <c r="B163" s="1"/>
      <c r="C163" s="1"/>
      <c r="D163" s="1"/>
      <c r="E163" s="1"/>
      <c r="F163" s="1"/>
      <c r="G163" s="1"/>
    </row>
    <row r="164" spans="2:7" x14ac:dyDescent="0.25">
      <c r="B164" s="1"/>
      <c r="C164" s="1"/>
      <c r="D164" s="1"/>
      <c r="E164" s="1"/>
      <c r="F164" s="1"/>
      <c r="G164" s="1"/>
    </row>
    <row r="165" spans="2:7" x14ac:dyDescent="0.25">
      <c r="B165" s="1"/>
      <c r="C165" s="1"/>
      <c r="D165" s="1"/>
      <c r="E165" s="1"/>
      <c r="F165" s="1"/>
      <c r="G165" s="1"/>
    </row>
    <row r="166" spans="2:7" x14ac:dyDescent="0.25">
      <c r="B166" s="1"/>
      <c r="C166" s="1"/>
      <c r="D166" s="1"/>
      <c r="E166" s="1"/>
      <c r="F166" s="1"/>
      <c r="G166" s="1"/>
    </row>
    <row r="167" spans="2:7" x14ac:dyDescent="0.25">
      <c r="B167" s="1"/>
      <c r="C167" s="1"/>
      <c r="D167" s="1"/>
      <c r="E167" s="1"/>
      <c r="F167" s="1"/>
      <c r="G167" s="1"/>
    </row>
    <row r="168" spans="2:7" x14ac:dyDescent="0.25">
      <c r="B168" s="1"/>
      <c r="C168" s="1"/>
      <c r="D168" s="1"/>
      <c r="E168" s="1"/>
      <c r="F168" s="1"/>
      <c r="G168" s="1"/>
    </row>
  </sheetData>
  <mergeCells count="5">
    <mergeCell ref="B8:B23"/>
    <mergeCell ref="B6:B7"/>
    <mergeCell ref="C6:C7"/>
    <mergeCell ref="D6:D7"/>
    <mergeCell ref="C24:F24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68463-5645-4264-BC64-C249F970AB78}">
  <dimension ref="B2:H154"/>
  <sheetViews>
    <sheetView workbookViewId="0">
      <selection activeCell="G9" sqref="G9"/>
    </sheetView>
  </sheetViews>
  <sheetFormatPr defaultRowHeight="15" x14ac:dyDescent="0.25"/>
  <cols>
    <col min="2" max="7" width="14.28515625" customWidth="1"/>
  </cols>
  <sheetData>
    <row r="2" spans="2:8" x14ac:dyDescent="0.25">
      <c r="B2" s="2" t="s">
        <v>8</v>
      </c>
      <c r="C2" t="s">
        <v>9</v>
      </c>
    </row>
    <row r="3" spans="2:8" x14ac:dyDescent="0.25">
      <c r="B3" s="2" t="s">
        <v>8</v>
      </c>
      <c r="C3" s="3" t="s">
        <v>11</v>
      </c>
    </row>
    <row r="4" spans="2:8" x14ac:dyDescent="0.25">
      <c r="B4" s="2" t="s">
        <v>8</v>
      </c>
      <c r="C4" s="3" t="s">
        <v>18</v>
      </c>
    </row>
    <row r="6" spans="2:8" x14ac:dyDescent="0.25">
      <c r="B6" s="79" t="s">
        <v>0</v>
      </c>
      <c r="C6" s="79" t="s">
        <v>1</v>
      </c>
      <c r="D6" s="79" t="s">
        <v>2</v>
      </c>
      <c r="E6" s="9" t="s">
        <v>3</v>
      </c>
      <c r="F6" s="9" t="s">
        <v>4</v>
      </c>
      <c r="G6" s="9" t="s">
        <v>5</v>
      </c>
    </row>
    <row r="7" spans="2:8" ht="15.75" thickBot="1" x14ac:dyDescent="0.3">
      <c r="B7" s="71"/>
      <c r="C7" s="71"/>
      <c r="D7" s="71"/>
      <c r="E7" s="10" t="s">
        <v>6</v>
      </c>
      <c r="F7" s="10" t="s">
        <v>6</v>
      </c>
      <c r="G7" s="10" t="s">
        <v>7</v>
      </c>
    </row>
    <row r="8" spans="2:8" x14ac:dyDescent="0.25">
      <c r="B8" s="63">
        <v>5781</v>
      </c>
      <c r="C8" s="6" t="s">
        <v>15</v>
      </c>
      <c r="D8" s="6">
        <v>7</v>
      </c>
      <c r="E8" s="6">
        <v>25</v>
      </c>
      <c r="F8" s="6">
        <v>18</v>
      </c>
      <c r="G8" s="6">
        <f>5*2</f>
        <v>10</v>
      </c>
      <c r="H8" t="s">
        <v>16</v>
      </c>
    </row>
    <row r="9" spans="2:8" x14ac:dyDescent="0.25">
      <c r="B9" s="77"/>
      <c r="C9" s="6" t="s">
        <v>13</v>
      </c>
      <c r="D9" s="6">
        <v>13</v>
      </c>
      <c r="E9" s="6">
        <v>11.5</v>
      </c>
      <c r="F9" s="6">
        <v>3.5</v>
      </c>
      <c r="G9" s="6">
        <f>3*3</f>
        <v>9</v>
      </c>
      <c r="H9" t="s">
        <v>16</v>
      </c>
    </row>
    <row r="10" spans="2:8" x14ac:dyDescent="0.25">
      <c r="B10" s="6" t="s">
        <v>14</v>
      </c>
      <c r="C10" s="80"/>
      <c r="D10" s="81"/>
      <c r="E10" s="81"/>
      <c r="F10" s="82"/>
      <c r="G10" s="8">
        <f>SUM(G8:G9)</f>
        <v>19</v>
      </c>
    </row>
    <row r="60" spans="2:7" x14ac:dyDescent="0.25">
      <c r="B60" s="1"/>
      <c r="C60" s="1"/>
      <c r="D60" s="1"/>
      <c r="E60" s="1"/>
      <c r="F60" s="1"/>
      <c r="G60" s="1"/>
    </row>
    <row r="61" spans="2:7" x14ac:dyDescent="0.25">
      <c r="B61" s="1"/>
      <c r="C61" s="1"/>
      <c r="D61" s="1"/>
      <c r="E61" s="1"/>
      <c r="F61" s="1"/>
      <c r="G61" s="1"/>
    </row>
    <row r="62" spans="2:7" x14ac:dyDescent="0.25">
      <c r="B62" s="1"/>
      <c r="C62" s="1"/>
      <c r="D62" s="1"/>
      <c r="E62" s="1"/>
      <c r="F62" s="1"/>
      <c r="G62" s="1"/>
    </row>
    <row r="63" spans="2:7" x14ac:dyDescent="0.25">
      <c r="B63" s="1"/>
      <c r="C63" s="1"/>
      <c r="D63" s="1"/>
      <c r="E63" s="1"/>
      <c r="F63" s="1"/>
      <c r="G63" s="1"/>
    </row>
    <row r="64" spans="2:7" x14ac:dyDescent="0.25">
      <c r="B64" s="1"/>
      <c r="C64" s="1"/>
      <c r="D64" s="1"/>
      <c r="E64" s="1"/>
      <c r="F64" s="1"/>
      <c r="G64" s="1"/>
    </row>
    <row r="65" spans="2:7" x14ac:dyDescent="0.25">
      <c r="B65" s="1"/>
      <c r="C65" s="1"/>
      <c r="D65" s="1"/>
      <c r="E65" s="1"/>
      <c r="F65" s="1"/>
      <c r="G65" s="1"/>
    </row>
    <row r="66" spans="2:7" x14ac:dyDescent="0.25">
      <c r="B66" s="1"/>
      <c r="C66" s="1"/>
      <c r="D66" s="1"/>
      <c r="E66" s="1"/>
      <c r="F66" s="1"/>
      <c r="G66" s="1"/>
    </row>
    <row r="67" spans="2:7" x14ac:dyDescent="0.25">
      <c r="B67" s="1"/>
      <c r="C67" s="1"/>
      <c r="D67" s="1"/>
      <c r="E67" s="1"/>
      <c r="F67" s="1"/>
      <c r="G67" s="1"/>
    </row>
    <row r="68" spans="2:7" x14ac:dyDescent="0.25">
      <c r="B68" s="1"/>
      <c r="C68" s="1"/>
      <c r="D68" s="1"/>
      <c r="E68" s="1"/>
      <c r="F68" s="1"/>
      <c r="G68" s="1"/>
    </row>
    <row r="69" spans="2:7" x14ac:dyDescent="0.25">
      <c r="B69" s="1"/>
      <c r="C69" s="1"/>
      <c r="D69" s="1"/>
      <c r="E69" s="1"/>
      <c r="F69" s="1"/>
      <c r="G69" s="1"/>
    </row>
    <row r="70" spans="2:7" x14ac:dyDescent="0.25">
      <c r="B70" s="1"/>
      <c r="C70" s="1"/>
      <c r="D70" s="1"/>
      <c r="E70" s="1"/>
      <c r="F70" s="1"/>
      <c r="G70" s="1"/>
    </row>
    <row r="71" spans="2:7" x14ac:dyDescent="0.25">
      <c r="B71" s="1"/>
      <c r="C71" s="1"/>
      <c r="D71" s="1"/>
      <c r="E71" s="1"/>
      <c r="F71" s="1"/>
      <c r="G71" s="1"/>
    </row>
    <row r="72" spans="2:7" x14ac:dyDescent="0.25">
      <c r="B72" s="1"/>
      <c r="C72" s="1"/>
      <c r="D72" s="1"/>
      <c r="E72" s="1"/>
      <c r="F72" s="1"/>
      <c r="G72" s="1"/>
    </row>
    <row r="73" spans="2:7" x14ac:dyDescent="0.25">
      <c r="B73" s="1"/>
      <c r="C73" s="1"/>
      <c r="D73" s="1"/>
      <c r="E73" s="1"/>
      <c r="F73" s="1"/>
      <c r="G73" s="1"/>
    </row>
    <row r="74" spans="2:7" x14ac:dyDescent="0.25">
      <c r="B74" s="1"/>
      <c r="C74" s="1"/>
      <c r="D74" s="1"/>
      <c r="E74" s="1"/>
      <c r="F74" s="1"/>
      <c r="G74" s="1"/>
    </row>
    <row r="75" spans="2:7" x14ac:dyDescent="0.25">
      <c r="B75" s="1"/>
      <c r="C75" s="1"/>
      <c r="D75" s="1"/>
      <c r="E75" s="1"/>
      <c r="F75" s="1"/>
      <c r="G75" s="1"/>
    </row>
    <row r="76" spans="2:7" x14ac:dyDescent="0.25">
      <c r="B76" s="1"/>
      <c r="C76" s="1"/>
      <c r="D76" s="1"/>
      <c r="E76" s="1"/>
      <c r="F76" s="1"/>
      <c r="G76" s="1"/>
    </row>
    <row r="77" spans="2:7" x14ac:dyDescent="0.25">
      <c r="B77" s="1"/>
      <c r="C77" s="1"/>
      <c r="D77" s="1"/>
      <c r="E77" s="1"/>
      <c r="F77" s="1"/>
      <c r="G77" s="1"/>
    </row>
    <row r="78" spans="2:7" x14ac:dyDescent="0.25">
      <c r="B78" s="1"/>
      <c r="C78" s="1"/>
      <c r="D78" s="1"/>
      <c r="E78" s="1"/>
      <c r="F78" s="1"/>
      <c r="G78" s="1"/>
    </row>
    <row r="79" spans="2:7" x14ac:dyDescent="0.25">
      <c r="B79" s="1"/>
      <c r="C79" s="1"/>
      <c r="D79" s="1"/>
      <c r="E79" s="1"/>
      <c r="F79" s="1"/>
      <c r="G79" s="1"/>
    </row>
    <row r="80" spans="2:7" x14ac:dyDescent="0.25">
      <c r="B80" s="1"/>
      <c r="C80" s="1"/>
      <c r="D80" s="1"/>
      <c r="E80" s="1"/>
      <c r="F80" s="1"/>
      <c r="G80" s="1"/>
    </row>
    <row r="81" spans="2:7" x14ac:dyDescent="0.25">
      <c r="B81" s="1"/>
      <c r="C81" s="1"/>
      <c r="D81" s="1"/>
      <c r="E81" s="1"/>
      <c r="F81" s="1"/>
      <c r="G81" s="1"/>
    </row>
    <row r="82" spans="2:7" x14ac:dyDescent="0.25">
      <c r="B82" s="1"/>
      <c r="C82" s="1"/>
      <c r="D82" s="1"/>
      <c r="E82" s="1"/>
      <c r="F82" s="1"/>
      <c r="G82" s="1"/>
    </row>
    <row r="83" spans="2:7" x14ac:dyDescent="0.25">
      <c r="B83" s="1"/>
      <c r="C83" s="1"/>
      <c r="D83" s="1"/>
      <c r="E83" s="1"/>
      <c r="F83" s="1"/>
      <c r="G83" s="1"/>
    </row>
    <row r="84" spans="2:7" x14ac:dyDescent="0.25">
      <c r="B84" s="1"/>
      <c r="C84" s="1"/>
      <c r="D84" s="1"/>
      <c r="E84" s="1"/>
      <c r="F84" s="1"/>
      <c r="G84" s="1"/>
    </row>
    <row r="85" spans="2:7" x14ac:dyDescent="0.25">
      <c r="B85" s="1"/>
      <c r="C85" s="1"/>
      <c r="D85" s="1"/>
      <c r="E85" s="1"/>
      <c r="F85" s="1"/>
      <c r="G85" s="1"/>
    </row>
    <row r="86" spans="2:7" x14ac:dyDescent="0.25">
      <c r="B86" s="1"/>
      <c r="C86" s="1"/>
      <c r="D86" s="1"/>
      <c r="E86" s="1"/>
      <c r="F86" s="1"/>
      <c r="G86" s="1"/>
    </row>
    <row r="87" spans="2:7" x14ac:dyDescent="0.25">
      <c r="B87" s="1"/>
      <c r="C87" s="1"/>
      <c r="D87" s="1"/>
      <c r="E87" s="1"/>
      <c r="F87" s="1"/>
      <c r="G87" s="1"/>
    </row>
    <row r="88" spans="2:7" x14ac:dyDescent="0.25">
      <c r="B88" s="1"/>
      <c r="C88" s="1"/>
      <c r="D88" s="1"/>
      <c r="E88" s="1"/>
      <c r="F88" s="1"/>
      <c r="G88" s="1"/>
    </row>
    <row r="89" spans="2:7" x14ac:dyDescent="0.25">
      <c r="B89" s="1"/>
      <c r="C89" s="1"/>
      <c r="D89" s="1"/>
      <c r="E89" s="1"/>
      <c r="F89" s="1"/>
      <c r="G89" s="1"/>
    </row>
    <row r="90" spans="2:7" x14ac:dyDescent="0.25">
      <c r="B90" s="1"/>
      <c r="C90" s="1"/>
      <c r="D90" s="1"/>
      <c r="E90" s="1"/>
      <c r="F90" s="1"/>
      <c r="G90" s="1"/>
    </row>
    <row r="91" spans="2:7" x14ac:dyDescent="0.25">
      <c r="B91" s="1"/>
      <c r="C91" s="1"/>
      <c r="D91" s="1"/>
      <c r="E91" s="1"/>
      <c r="F91" s="1"/>
      <c r="G91" s="1"/>
    </row>
    <row r="92" spans="2:7" x14ac:dyDescent="0.25">
      <c r="B92" s="1"/>
      <c r="C92" s="1"/>
      <c r="D92" s="1"/>
      <c r="E92" s="1"/>
      <c r="F92" s="1"/>
      <c r="G92" s="1"/>
    </row>
    <row r="93" spans="2:7" x14ac:dyDescent="0.25">
      <c r="B93" s="1"/>
      <c r="C93" s="1"/>
      <c r="D93" s="1"/>
      <c r="E93" s="1"/>
      <c r="F93" s="1"/>
      <c r="G93" s="1"/>
    </row>
    <row r="94" spans="2:7" x14ac:dyDescent="0.25">
      <c r="B94" s="1"/>
      <c r="C94" s="1"/>
      <c r="D94" s="1"/>
      <c r="E94" s="1"/>
      <c r="F94" s="1"/>
      <c r="G94" s="1"/>
    </row>
    <row r="95" spans="2:7" x14ac:dyDescent="0.25">
      <c r="B95" s="1"/>
      <c r="C95" s="1"/>
      <c r="D95" s="1"/>
      <c r="E95" s="1"/>
      <c r="F95" s="1"/>
      <c r="G95" s="1"/>
    </row>
    <row r="96" spans="2:7" x14ac:dyDescent="0.25">
      <c r="B96" s="1"/>
      <c r="C96" s="1"/>
      <c r="D96" s="1"/>
      <c r="E96" s="1"/>
      <c r="F96" s="1"/>
      <c r="G96" s="1"/>
    </row>
    <row r="97" spans="2:7" x14ac:dyDescent="0.25">
      <c r="B97" s="1"/>
      <c r="C97" s="1"/>
      <c r="D97" s="1"/>
      <c r="E97" s="1"/>
      <c r="F97" s="1"/>
      <c r="G97" s="1"/>
    </row>
    <row r="98" spans="2:7" x14ac:dyDescent="0.25">
      <c r="B98" s="1"/>
      <c r="C98" s="1"/>
      <c r="D98" s="1"/>
      <c r="E98" s="1"/>
      <c r="F98" s="1"/>
      <c r="G98" s="1"/>
    </row>
    <row r="99" spans="2:7" x14ac:dyDescent="0.25">
      <c r="B99" s="1"/>
      <c r="C99" s="1"/>
      <c r="D99" s="1"/>
      <c r="E99" s="1"/>
      <c r="F99" s="1"/>
      <c r="G99" s="1"/>
    </row>
    <row r="100" spans="2:7" x14ac:dyDescent="0.25">
      <c r="B100" s="1"/>
      <c r="C100" s="1"/>
      <c r="D100" s="1"/>
      <c r="E100" s="1"/>
      <c r="F100" s="1"/>
      <c r="G100" s="1"/>
    </row>
    <row r="101" spans="2:7" x14ac:dyDescent="0.25">
      <c r="B101" s="1"/>
      <c r="C101" s="1"/>
      <c r="D101" s="1"/>
      <c r="E101" s="1"/>
      <c r="F101" s="1"/>
      <c r="G101" s="1"/>
    </row>
    <row r="102" spans="2:7" x14ac:dyDescent="0.25">
      <c r="B102" s="1"/>
      <c r="C102" s="1"/>
      <c r="D102" s="1"/>
      <c r="E102" s="1"/>
      <c r="F102" s="1"/>
      <c r="G102" s="1"/>
    </row>
    <row r="103" spans="2:7" x14ac:dyDescent="0.25">
      <c r="B103" s="1"/>
      <c r="C103" s="1"/>
      <c r="D103" s="1"/>
      <c r="E103" s="1"/>
      <c r="F103" s="1"/>
      <c r="G103" s="1"/>
    </row>
    <row r="104" spans="2:7" x14ac:dyDescent="0.25">
      <c r="B104" s="1"/>
      <c r="C104" s="1"/>
      <c r="D104" s="1"/>
      <c r="E104" s="1"/>
      <c r="F104" s="1"/>
      <c r="G104" s="1"/>
    </row>
    <row r="105" spans="2:7" x14ac:dyDescent="0.25">
      <c r="B105" s="1"/>
      <c r="C105" s="1"/>
      <c r="D105" s="1"/>
      <c r="E105" s="1"/>
      <c r="F105" s="1"/>
      <c r="G105" s="1"/>
    </row>
    <row r="106" spans="2:7" x14ac:dyDescent="0.25">
      <c r="B106" s="1"/>
      <c r="C106" s="1"/>
      <c r="D106" s="1"/>
      <c r="E106" s="1"/>
      <c r="F106" s="1"/>
      <c r="G106" s="1"/>
    </row>
    <row r="107" spans="2:7" x14ac:dyDescent="0.25">
      <c r="B107" s="1"/>
      <c r="C107" s="1"/>
      <c r="D107" s="1"/>
      <c r="E107" s="1"/>
      <c r="F107" s="1"/>
      <c r="G107" s="1"/>
    </row>
    <row r="108" spans="2:7" x14ac:dyDescent="0.25">
      <c r="B108" s="1"/>
      <c r="C108" s="1"/>
      <c r="D108" s="1"/>
      <c r="E108" s="1"/>
      <c r="F108" s="1"/>
      <c r="G108" s="1"/>
    </row>
    <row r="109" spans="2:7" x14ac:dyDescent="0.25">
      <c r="B109" s="1"/>
      <c r="C109" s="1"/>
      <c r="D109" s="1"/>
      <c r="E109" s="1"/>
      <c r="F109" s="1"/>
      <c r="G109" s="1"/>
    </row>
    <row r="110" spans="2:7" x14ac:dyDescent="0.25">
      <c r="B110" s="1"/>
      <c r="C110" s="1"/>
      <c r="D110" s="1"/>
      <c r="E110" s="1"/>
      <c r="F110" s="1"/>
      <c r="G110" s="1"/>
    </row>
    <row r="111" spans="2:7" x14ac:dyDescent="0.25">
      <c r="B111" s="1"/>
      <c r="C111" s="1"/>
      <c r="D111" s="1"/>
      <c r="E111" s="1"/>
      <c r="F111" s="1"/>
      <c r="G111" s="1"/>
    </row>
    <row r="112" spans="2:7" x14ac:dyDescent="0.25">
      <c r="B112" s="1"/>
      <c r="C112" s="1"/>
      <c r="D112" s="1"/>
      <c r="E112" s="1"/>
      <c r="F112" s="1"/>
      <c r="G112" s="1"/>
    </row>
    <row r="113" spans="2:7" x14ac:dyDescent="0.25">
      <c r="B113" s="1"/>
      <c r="C113" s="1"/>
      <c r="D113" s="1"/>
      <c r="E113" s="1"/>
      <c r="F113" s="1"/>
      <c r="G113" s="1"/>
    </row>
    <row r="114" spans="2:7" x14ac:dyDescent="0.25">
      <c r="B114" s="1"/>
      <c r="C114" s="1"/>
      <c r="D114" s="1"/>
      <c r="E114" s="1"/>
      <c r="F114" s="1"/>
      <c r="G114" s="1"/>
    </row>
    <row r="115" spans="2:7" x14ac:dyDescent="0.25">
      <c r="B115" s="1"/>
      <c r="C115" s="1"/>
      <c r="D115" s="1"/>
      <c r="E115" s="1"/>
      <c r="F115" s="1"/>
      <c r="G115" s="1"/>
    </row>
    <row r="116" spans="2:7" x14ac:dyDescent="0.25">
      <c r="B116" s="1"/>
      <c r="C116" s="1"/>
      <c r="D116" s="1"/>
      <c r="E116" s="1"/>
      <c r="F116" s="1"/>
      <c r="G116" s="1"/>
    </row>
    <row r="117" spans="2:7" x14ac:dyDescent="0.25">
      <c r="B117" s="1"/>
      <c r="C117" s="1"/>
      <c r="D117" s="1"/>
      <c r="E117" s="1"/>
      <c r="F117" s="1"/>
      <c r="G117" s="1"/>
    </row>
    <row r="118" spans="2:7" x14ac:dyDescent="0.25">
      <c r="B118" s="1"/>
      <c r="C118" s="1"/>
      <c r="D118" s="1"/>
      <c r="E118" s="1"/>
      <c r="F118" s="1"/>
      <c r="G118" s="1"/>
    </row>
    <row r="119" spans="2:7" x14ac:dyDescent="0.25">
      <c r="B119" s="1"/>
      <c r="C119" s="1"/>
      <c r="D119" s="1"/>
      <c r="E119" s="1"/>
      <c r="F119" s="1"/>
      <c r="G119" s="1"/>
    </row>
    <row r="120" spans="2:7" x14ac:dyDescent="0.25">
      <c r="B120" s="1"/>
      <c r="C120" s="1"/>
      <c r="D120" s="1"/>
      <c r="E120" s="1"/>
      <c r="F120" s="1"/>
      <c r="G120" s="1"/>
    </row>
    <row r="121" spans="2:7" x14ac:dyDescent="0.25">
      <c r="B121" s="1"/>
      <c r="C121" s="1"/>
      <c r="D121" s="1"/>
      <c r="E121" s="1"/>
      <c r="F121" s="1"/>
      <c r="G121" s="1"/>
    </row>
    <row r="122" spans="2:7" x14ac:dyDescent="0.25">
      <c r="B122" s="1"/>
      <c r="C122" s="1"/>
      <c r="D122" s="1"/>
      <c r="E122" s="1"/>
      <c r="F122" s="1"/>
      <c r="G122" s="1"/>
    </row>
    <row r="123" spans="2:7" x14ac:dyDescent="0.25">
      <c r="B123" s="1"/>
      <c r="C123" s="1"/>
      <c r="D123" s="1"/>
      <c r="E123" s="1"/>
      <c r="F123" s="1"/>
      <c r="G123" s="1"/>
    </row>
    <row r="124" spans="2:7" x14ac:dyDescent="0.25">
      <c r="B124" s="1"/>
      <c r="C124" s="1"/>
      <c r="D124" s="1"/>
      <c r="E124" s="1"/>
      <c r="F124" s="1"/>
      <c r="G124" s="1"/>
    </row>
    <row r="125" spans="2:7" x14ac:dyDescent="0.25">
      <c r="B125" s="1"/>
      <c r="C125" s="1"/>
      <c r="D125" s="1"/>
      <c r="E125" s="1"/>
      <c r="F125" s="1"/>
      <c r="G125" s="1"/>
    </row>
    <row r="126" spans="2:7" x14ac:dyDescent="0.25">
      <c r="B126" s="1"/>
      <c r="C126" s="1"/>
      <c r="D126" s="1"/>
      <c r="E126" s="1"/>
      <c r="F126" s="1"/>
      <c r="G126" s="1"/>
    </row>
    <row r="127" spans="2:7" x14ac:dyDescent="0.25">
      <c r="B127" s="1"/>
      <c r="C127" s="1"/>
      <c r="D127" s="1"/>
      <c r="E127" s="1"/>
      <c r="F127" s="1"/>
      <c r="G127" s="1"/>
    </row>
    <row r="128" spans="2:7" x14ac:dyDescent="0.25">
      <c r="B128" s="1"/>
      <c r="C128" s="1"/>
      <c r="D128" s="1"/>
      <c r="E128" s="1"/>
      <c r="F128" s="1"/>
      <c r="G128" s="1"/>
    </row>
    <row r="129" spans="2:7" x14ac:dyDescent="0.25">
      <c r="B129" s="1"/>
      <c r="C129" s="1"/>
      <c r="D129" s="1"/>
      <c r="E129" s="1"/>
      <c r="F129" s="1"/>
      <c r="G129" s="1"/>
    </row>
    <row r="130" spans="2:7" x14ac:dyDescent="0.25">
      <c r="B130" s="1"/>
      <c r="C130" s="1"/>
      <c r="D130" s="1"/>
      <c r="E130" s="1"/>
      <c r="F130" s="1"/>
      <c r="G130" s="1"/>
    </row>
    <row r="131" spans="2:7" x14ac:dyDescent="0.25">
      <c r="B131" s="1"/>
      <c r="C131" s="1"/>
      <c r="D131" s="1"/>
      <c r="E131" s="1"/>
      <c r="F131" s="1"/>
      <c r="G131" s="1"/>
    </row>
    <row r="132" spans="2:7" x14ac:dyDescent="0.25">
      <c r="B132" s="1"/>
      <c r="C132" s="1"/>
      <c r="D132" s="1"/>
      <c r="E132" s="1"/>
      <c r="F132" s="1"/>
      <c r="G132" s="1"/>
    </row>
    <row r="133" spans="2:7" x14ac:dyDescent="0.25">
      <c r="B133" s="1"/>
      <c r="C133" s="1"/>
      <c r="D133" s="1"/>
      <c r="E133" s="1"/>
      <c r="F133" s="1"/>
      <c r="G133" s="1"/>
    </row>
    <row r="134" spans="2:7" x14ac:dyDescent="0.25">
      <c r="B134" s="1"/>
      <c r="C134" s="1"/>
      <c r="D134" s="1"/>
      <c r="E134" s="1"/>
      <c r="F134" s="1"/>
      <c r="G134" s="1"/>
    </row>
    <row r="135" spans="2:7" x14ac:dyDescent="0.25">
      <c r="B135" s="1"/>
      <c r="C135" s="1"/>
      <c r="D135" s="1"/>
      <c r="E135" s="1"/>
      <c r="F135" s="1"/>
      <c r="G135" s="1"/>
    </row>
    <row r="136" spans="2:7" x14ac:dyDescent="0.25">
      <c r="B136" s="1"/>
      <c r="C136" s="1"/>
      <c r="D136" s="1"/>
      <c r="E136" s="1"/>
      <c r="F136" s="1"/>
      <c r="G136" s="1"/>
    </row>
    <row r="137" spans="2:7" x14ac:dyDescent="0.25">
      <c r="B137" s="1"/>
      <c r="C137" s="1"/>
      <c r="D137" s="1"/>
      <c r="E137" s="1"/>
      <c r="F137" s="1"/>
      <c r="G137" s="1"/>
    </row>
    <row r="138" spans="2:7" x14ac:dyDescent="0.25">
      <c r="B138" s="1"/>
      <c r="C138" s="1"/>
      <c r="D138" s="1"/>
      <c r="E138" s="1"/>
      <c r="F138" s="1"/>
      <c r="G138" s="1"/>
    </row>
    <row r="139" spans="2:7" x14ac:dyDescent="0.25">
      <c r="B139" s="1"/>
      <c r="C139" s="1"/>
      <c r="D139" s="1"/>
      <c r="E139" s="1"/>
      <c r="F139" s="1"/>
      <c r="G139" s="1"/>
    </row>
    <row r="140" spans="2:7" x14ac:dyDescent="0.25">
      <c r="B140" s="1"/>
      <c r="C140" s="1"/>
      <c r="D140" s="1"/>
      <c r="E140" s="1"/>
      <c r="F140" s="1"/>
      <c r="G140" s="1"/>
    </row>
    <row r="141" spans="2:7" x14ac:dyDescent="0.25">
      <c r="B141" s="1"/>
      <c r="C141" s="1"/>
      <c r="D141" s="1"/>
      <c r="E141" s="1"/>
      <c r="F141" s="1"/>
      <c r="G141" s="1"/>
    </row>
    <row r="142" spans="2:7" x14ac:dyDescent="0.25">
      <c r="B142" s="1"/>
      <c r="C142" s="1"/>
      <c r="D142" s="1"/>
      <c r="E142" s="1"/>
      <c r="F142" s="1"/>
      <c r="G142" s="1"/>
    </row>
    <row r="143" spans="2:7" x14ac:dyDescent="0.25">
      <c r="B143" s="1"/>
      <c r="C143" s="1"/>
      <c r="D143" s="1"/>
      <c r="E143" s="1"/>
      <c r="F143" s="1"/>
      <c r="G143" s="1"/>
    </row>
    <row r="144" spans="2:7" x14ac:dyDescent="0.25">
      <c r="B144" s="1"/>
      <c r="C144" s="1"/>
      <c r="D144" s="1"/>
      <c r="E144" s="1"/>
      <c r="F144" s="1"/>
      <c r="G144" s="1"/>
    </row>
    <row r="145" spans="2:7" x14ac:dyDescent="0.25">
      <c r="B145" s="1"/>
      <c r="C145" s="1"/>
      <c r="D145" s="1"/>
      <c r="E145" s="1"/>
      <c r="F145" s="1"/>
      <c r="G145" s="1"/>
    </row>
    <row r="146" spans="2:7" x14ac:dyDescent="0.25">
      <c r="B146" s="1"/>
      <c r="C146" s="1"/>
      <c r="D146" s="1"/>
      <c r="E146" s="1"/>
      <c r="F146" s="1"/>
      <c r="G146" s="1"/>
    </row>
    <row r="147" spans="2:7" x14ac:dyDescent="0.25">
      <c r="B147" s="1"/>
      <c r="C147" s="1"/>
      <c r="D147" s="1"/>
      <c r="E147" s="1"/>
      <c r="F147" s="1"/>
      <c r="G147" s="1"/>
    </row>
    <row r="148" spans="2:7" x14ac:dyDescent="0.25">
      <c r="B148" s="1"/>
      <c r="C148" s="1"/>
      <c r="D148" s="1"/>
      <c r="E148" s="1"/>
      <c r="F148" s="1"/>
      <c r="G148" s="1"/>
    </row>
    <row r="149" spans="2:7" x14ac:dyDescent="0.25">
      <c r="B149" s="1"/>
      <c r="C149" s="1"/>
      <c r="D149" s="1"/>
      <c r="E149" s="1"/>
      <c r="F149" s="1"/>
      <c r="G149" s="1"/>
    </row>
    <row r="150" spans="2:7" x14ac:dyDescent="0.25">
      <c r="B150" s="1"/>
      <c r="C150" s="1"/>
      <c r="D150" s="1"/>
      <c r="E150" s="1"/>
      <c r="F150" s="1"/>
      <c r="G150" s="1"/>
    </row>
    <row r="151" spans="2:7" x14ac:dyDescent="0.25">
      <c r="B151" s="1"/>
      <c r="C151" s="1"/>
      <c r="D151" s="1"/>
      <c r="E151" s="1"/>
      <c r="F151" s="1"/>
      <c r="G151" s="1"/>
    </row>
    <row r="152" spans="2:7" x14ac:dyDescent="0.25">
      <c r="B152" s="1"/>
      <c r="C152" s="1"/>
      <c r="D152" s="1"/>
      <c r="E152" s="1"/>
      <c r="F152" s="1"/>
      <c r="G152" s="1"/>
    </row>
    <row r="153" spans="2:7" x14ac:dyDescent="0.25">
      <c r="B153" s="1"/>
      <c r="C153" s="1"/>
      <c r="D153" s="1"/>
      <c r="E153" s="1"/>
      <c r="F153" s="1"/>
      <c r="G153" s="1"/>
    </row>
    <row r="154" spans="2:7" x14ac:dyDescent="0.25">
      <c r="B154" s="1"/>
      <c r="C154" s="1"/>
      <c r="D154" s="1"/>
      <c r="E154" s="1"/>
      <c r="F154" s="1"/>
      <c r="G154" s="1"/>
    </row>
  </sheetData>
  <mergeCells count="5">
    <mergeCell ref="C10:F10"/>
    <mergeCell ref="B6:B7"/>
    <mergeCell ref="C6:C7"/>
    <mergeCell ref="D6:D7"/>
    <mergeCell ref="B8:B9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C479A-EE9E-4193-A553-E04D696508F5}">
  <dimension ref="B2:H171"/>
  <sheetViews>
    <sheetView workbookViewId="0">
      <selection activeCell="G27" sqref="G27"/>
    </sheetView>
  </sheetViews>
  <sheetFormatPr defaultRowHeight="15" x14ac:dyDescent="0.25"/>
  <cols>
    <col min="2" max="7" width="14.28515625" customWidth="1"/>
  </cols>
  <sheetData>
    <row r="2" spans="2:8" x14ac:dyDescent="0.25">
      <c r="B2" s="2" t="s">
        <v>8</v>
      </c>
      <c r="C2" t="s">
        <v>9</v>
      </c>
    </row>
    <row r="3" spans="2:8" x14ac:dyDescent="0.25">
      <c r="B3" s="2" t="s">
        <v>8</v>
      </c>
      <c r="C3" s="3" t="s">
        <v>11</v>
      </c>
    </row>
    <row r="4" spans="2:8" x14ac:dyDescent="0.25">
      <c r="B4" s="2" t="s">
        <v>8</v>
      </c>
      <c r="C4" s="3" t="s">
        <v>18</v>
      </c>
    </row>
    <row r="6" spans="2:8" x14ac:dyDescent="0.25">
      <c r="B6" s="79" t="s">
        <v>0</v>
      </c>
      <c r="C6" s="79" t="s">
        <v>1</v>
      </c>
      <c r="D6" s="79" t="s">
        <v>2</v>
      </c>
      <c r="E6" s="9" t="s">
        <v>3</v>
      </c>
      <c r="F6" s="9" t="s">
        <v>4</v>
      </c>
      <c r="G6" s="9" t="s">
        <v>5</v>
      </c>
    </row>
    <row r="7" spans="2:8" ht="15.75" thickBot="1" x14ac:dyDescent="0.3">
      <c r="B7" s="71"/>
      <c r="C7" s="71"/>
      <c r="D7" s="71"/>
      <c r="E7" s="10" t="s">
        <v>6</v>
      </c>
      <c r="F7" s="10" t="s">
        <v>6</v>
      </c>
      <c r="G7" s="10" t="s">
        <v>7</v>
      </c>
    </row>
    <row r="8" spans="2:8" x14ac:dyDescent="0.25">
      <c r="B8" s="63">
        <v>5785</v>
      </c>
      <c r="C8" s="6" t="s">
        <v>15</v>
      </c>
      <c r="D8" s="6">
        <v>2</v>
      </c>
      <c r="E8" s="6">
        <v>11.5</v>
      </c>
      <c r="F8" s="6">
        <v>-3</v>
      </c>
      <c r="G8" s="6">
        <f>20*1</f>
        <v>20</v>
      </c>
      <c r="H8" t="s">
        <v>34</v>
      </c>
    </row>
    <row r="9" spans="2:8" x14ac:dyDescent="0.25">
      <c r="B9" s="77"/>
      <c r="C9" s="6" t="s">
        <v>16</v>
      </c>
      <c r="D9" s="6">
        <v>3</v>
      </c>
      <c r="E9" s="6">
        <v>17</v>
      </c>
      <c r="F9" s="6">
        <v>6</v>
      </c>
      <c r="G9" s="6">
        <v>4</v>
      </c>
      <c r="H9" t="s">
        <v>16</v>
      </c>
    </row>
    <row r="10" spans="2:8" x14ac:dyDescent="0.25">
      <c r="B10" s="77"/>
      <c r="C10" s="6" t="s">
        <v>10</v>
      </c>
      <c r="D10" s="6">
        <v>5</v>
      </c>
      <c r="E10" s="6">
        <v>4.5</v>
      </c>
      <c r="F10" s="6">
        <v>14.5</v>
      </c>
      <c r="G10" s="6">
        <f>3*3</f>
        <v>9</v>
      </c>
      <c r="H10" t="s">
        <v>16</v>
      </c>
    </row>
    <row r="11" spans="2:8" x14ac:dyDescent="0.25">
      <c r="B11" s="77"/>
      <c r="C11" s="6" t="s">
        <v>10</v>
      </c>
      <c r="D11" s="6">
        <v>5</v>
      </c>
      <c r="E11" s="6">
        <v>11</v>
      </c>
      <c r="F11" s="6">
        <v>-8</v>
      </c>
      <c r="G11" s="6">
        <f>2*6</f>
        <v>12</v>
      </c>
      <c r="H11" t="s">
        <v>16</v>
      </c>
    </row>
    <row r="12" spans="2:8" x14ac:dyDescent="0.25">
      <c r="B12" s="77"/>
      <c r="C12" s="6" t="s">
        <v>10</v>
      </c>
      <c r="D12" s="6">
        <v>5</v>
      </c>
      <c r="E12" s="6">
        <v>25.5</v>
      </c>
      <c r="F12" s="6">
        <v>14.5</v>
      </c>
      <c r="G12" s="6">
        <f>3*3</f>
        <v>9</v>
      </c>
      <c r="H12" t="s">
        <v>16</v>
      </c>
    </row>
    <row r="13" spans="2:8" x14ac:dyDescent="0.25">
      <c r="B13" s="77"/>
      <c r="C13" s="6" t="s">
        <v>10</v>
      </c>
      <c r="D13" s="6">
        <v>9</v>
      </c>
      <c r="E13" s="6">
        <v>19</v>
      </c>
      <c r="F13" s="6">
        <v>14.5</v>
      </c>
      <c r="G13" s="6">
        <v>4</v>
      </c>
      <c r="H13" t="s">
        <v>16</v>
      </c>
    </row>
    <row r="14" spans="2:8" x14ac:dyDescent="0.25">
      <c r="B14" s="77"/>
      <c r="C14" s="6" t="s">
        <v>10</v>
      </c>
      <c r="D14" s="6">
        <v>9</v>
      </c>
      <c r="E14" s="6">
        <v>24.5</v>
      </c>
      <c r="F14" s="6">
        <v>14.5</v>
      </c>
      <c r="G14" s="6">
        <v>4</v>
      </c>
      <c r="H14" t="s">
        <v>16</v>
      </c>
    </row>
    <row r="15" spans="2:8" x14ac:dyDescent="0.25">
      <c r="B15" s="77"/>
      <c r="C15" s="6" t="s">
        <v>16</v>
      </c>
      <c r="D15" s="6">
        <v>9</v>
      </c>
      <c r="E15" s="6">
        <v>26.5</v>
      </c>
      <c r="F15" s="6">
        <v>10</v>
      </c>
      <c r="G15" s="6">
        <v>4</v>
      </c>
      <c r="H15" t="s">
        <v>16</v>
      </c>
    </row>
    <row r="16" spans="2:8" x14ac:dyDescent="0.25">
      <c r="B16" s="77"/>
      <c r="C16" s="6" t="s">
        <v>15</v>
      </c>
      <c r="D16" s="6">
        <v>16</v>
      </c>
      <c r="E16" s="6">
        <v>7.5</v>
      </c>
      <c r="F16" s="6">
        <v>-2.5</v>
      </c>
      <c r="G16" s="6">
        <f>15*1</f>
        <v>15</v>
      </c>
      <c r="H16" t="s">
        <v>34</v>
      </c>
    </row>
    <row r="17" spans="2:8" x14ac:dyDescent="0.25">
      <c r="B17" s="77"/>
      <c r="C17" s="6" t="s">
        <v>10</v>
      </c>
      <c r="D17" s="6">
        <v>16</v>
      </c>
      <c r="E17" s="6">
        <v>19.5</v>
      </c>
      <c r="F17" s="6">
        <v>15</v>
      </c>
      <c r="G17" s="6">
        <f>4*2</f>
        <v>8</v>
      </c>
      <c r="H17" t="s">
        <v>16</v>
      </c>
    </row>
    <row r="18" spans="2:8" x14ac:dyDescent="0.25">
      <c r="B18" s="77"/>
      <c r="C18" s="6" t="s">
        <v>13</v>
      </c>
      <c r="D18" s="6">
        <v>16</v>
      </c>
      <c r="E18" s="6">
        <v>22</v>
      </c>
      <c r="F18" s="6">
        <v>-3.5</v>
      </c>
      <c r="G18" s="6">
        <f>8*2</f>
        <v>16</v>
      </c>
      <c r="H18" t="s">
        <v>34</v>
      </c>
    </row>
    <row r="19" spans="2:8" x14ac:dyDescent="0.25">
      <c r="B19" s="77"/>
      <c r="C19" s="6" t="s">
        <v>10</v>
      </c>
      <c r="D19" s="6">
        <v>16</v>
      </c>
      <c r="E19" s="6">
        <v>22.5</v>
      </c>
      <c r="F19" s="6">
        <v>-15</v>
      </c>
      <c r="G19" s="6">
        <f>2*2</f>
        <v>4</v>
      </c>
      <c r="H19" t="s">
        <v>16</v>
      </c>
    </row>
    <row r="20" spans="2:8" x14ac:dyDescent="0.25">
      <c r="B20" s="77"/>
      <c r="C20" s="6" t="s">
        <v>15</v>
      </c>
      <c r="D20" s="6">
        <v>16</v>
      </c>
      <c r="E20" s="6">
        <v>24</v>
      </c>
      <c r="F20" s="6">
        <v>-0.5</v>
      </c>
      <c r="G20" s="6">
        <f>12*1</f>
        <v>12</v>
      </c>
      <c r="H20" t="s">
        <v>34</v>
      </c>
    </row>
    <row r="21" spans="2:8" x14ac:dyDescent="0.25">
      <c r="B21" s="77"/>
      <c r="C21" s="6" t="s">
        <v>15</v>
      </c>
      <c r="D21" s="6">
        <v>17</v>
      </c>
      <c r="E21" s="6">
        <v>4</v>
      </c>
      <c r="F21" s="6">
        <v>-4</v>
      </c>
      <c r="G21" s="6">
        <f>4*1</f>
        <v>4</v>
      </c>
      <c r="H21" t="s">
        <v>34</v>
      </c>
    </row>
    <row r="22" spans="2:8" x14ac:dyDescent="0.25">
      <c r="B22" s="77"/>
      <c r="C22" s="6" t="s">
        <v>16</v>
      </c>
      <c r="D22" s="6">
        <v>17</v>
      </c>
      <c r="E22" s="6">
        <v>7.5</v>
      </c>
      <c r="F22" s="6">
        <v>-4</v>
      </c>
      <c r="G22" s="6">
        <f>2*2</f>
        <v>4</v>
      </c>
      <c r="H22" t="s">
        <v>16</v>
      </c>
    </row>
    <row r="23" spans="2:8" x14ac:dyDescent="0.25">
      <c r="B23" s="77"/>
      <c r="C23" s="6" t="s">
        <v>15</v>
      </c>
      <c r="D23" s="6">
        <v>17</v>
      </c>
      <c r="E23" s="6">
        <v>13</v>
      </c>
      <c r="F23" s="6">
        <v>-4</v>
      </c>
      <c r="G23" s="6">
        <f>6*1</f>
        <v>6</v>
      </c>
      <c r="H23" t="s">
        <v>34</v>
      </c>
    </row>
    <row r="24" spans="2:8" x14ac:dyDescent="0.25">
      <c r="B24" s="77"/>
      <c r="C24" s="6" t="s">
        <v>10</v>
      </c>
      <c r="D24" s="6">
        <v>19</v>
      </c>
      <c r="E24" s="6">
        <v>23</v>
      </c>
      <c r="F24" s="6">
        <v>15.5</v>
      </c>
      <c r="G24" s="6">
        <v>4</v>
      </c>
      <c r="H24" t="s">
        <v>16</v>
      </c>
    </row>
    <row r="25" spans="2:8" x14ac:dyDescent="0.25">
      <c r="B25" s="77"/>
      <c r="C25" s="6" t="s">
        <v>13</v>
      </c>
      <c r="D25" s="6">
        <v>21</v>
      </c>
      <c r="E25" s="6">
        <v>24</v>
      </c>
      <c r="F25" s="6">
        <v>-17.5</v>
      </c>
      <c r="G25" s="6">
        <v>4</v>
      </c>
      <c r="H25" t="s">
        <v>16</v>
      </c>
    </row>
    <row r="26" spans="2:8" x14ac:dyDescent="0.25">
      <c r="B26" s="78"/>
      <c r="C26" s="6" t="s">
        <v>10</v>
      </c>
      <c r="D26" s="6">
        <v>23</v>
      </c>
      <c r="E26" s="6">
        <v>11</v>
      </c>
      <c r="F26" s="6">
        <v>-3</v>
      </c>
      <c r="G26" s="6">
        <v>4</v>
      </c>
      <c r="H26" t="s">
        <v>16</v>
      </c>
    </row>
    <row r="27" spans="2:8" x14ac:dyDescent="0.25">
      <c r="B27" s="6" t="s">
        <v>14</v>
      </c>
      <c r="C27" s="80"/>
      <c r="D27" s="81"/>
      <c r="E27" s="81"/>
      <c r="F27" s="82"/>
      <c r="G27" s="8">
        <f>SUM(G8:G26)</f>
        <v>147</v>
      </c>
    </row>
    <row r="77" spans="2:7" x14ac:dyDescent="0.25">
      <c r="B77" s="1"/>
      <c r="C77" s="1"/>
      <c r="D77" s="1"/>
      <c r="E77" s="1"/>
      <c r="F77" s="1"/>
      <c r="G77" s="1"/>
    </row>
    <row r="78" spans="2:7" x14ac:dyDescent="0.25">
      <c r="B78" s="1"/>
      <c r="C78" s="1"/>
      <c r="D78" s="1"/>
      <c r="E78" s="1"/>
      <c r="F78" s="1"/>
      <c r="G78" s="1"/>
    </row>
    <row r="79" spans="2:7" x14ac:dyDescent="0.25">
      <c r="B79" s="1"/>
      <c r="C79" s="1"/>
      <c r="D79" s="1"/>
      <c r="E79" s="1"/>
      <c r="F79" s="1"/>
      <c r="G79" s="1"/>
    </row>
    <row r="80" spans="2:7" x14ac:dyDescent="0.25">
      <c r="B80" s="1"/>
      <c r="C80" s="1"/>
      <c r="D80" s="1"/>
      <c r="E80" s="1"/>
      <c r="F80" s="1"/>
      <c r="G80" s="1"/>
    </row>
    <row r="81" spans="2:7" x14ac:dyDescent="0.25">
      <c r="B81" s="1"/>
      <c r="C81" s="1"/>
      <c r="D81" s="1"/>
      <c r="E81" s="1"/>
      <c r="F81" s="1"/>
      <c r="G81" s="1"/>
    </row>
    <row r="82" spans="2:7" x14ac:dyDescent="0.25">
      <c r="B82" s="1"/>
      <c r="C82" s="1"/>
      <c r="D82" s="1"/>
      <c r="E82" s="1"/>
      <c r="F82" s="1"/>
      <c r="G82" s="1"/>
    </row>
    <row r="83" spans="2:7" x14ac:dyDescent="0.25">
      <c r="B83" s="1"/>
      <c r="C83" s="1"/>
      <c r="D83" s="1"/>
      <c r="E83" s="1"/>
      <c r="F83" s="1"/>
      <c r="G83" s="1"/>
    </row>
    <row r="84" spans="2:7" x14ac:dyDescent="0.25">
      <c r="B84" s="1"/>
      <c r="C84" s="1"/>
      <c r="D84" s="1"/>
      <c r="E84" s="1"/>
      <c r="F84" s="1"/>
      <c r="G84" s="1"/>
    </row>
    <row r="85" spans="2:7" x14ac:dyDescent="0.25">
      <c r="B85" s="1"/>
      <c r="C85" s="1"/>
      <c r="D85" s="1"/>
      <c r="E85" s="1"/>
      <c r="F85" s="1"/>
      <c r="G85" s="1"/>
    </row>
    <row r="86" spans="2:7" x14ac:dyDescent="0.25">
      <c r="B86" s="1"/>
      <c r="C86" s="1"/>
      <c r="D86" s="1"/>
      <c r="E86" s="1"/>
      <c r="F86" s="1"/>
      <c r="G86" s="1"/>
    </row>
    <row r="87" spans="2:7" x14ac:dyDescent="0.25">
      <c r="B87" s="1"/>
      <c r="C87" s="1"/>
      <c r="D87" s="1"/>
      <c r="E87" s="1"/>
      <c r="F87" s="1"/>
      <c r="G87" s="1"/>
    </row>
    <row r="88" spans="2:7" x14ac:dyDescent="0.25">
      <c r="B88" s="1"/>
      <c r="C88" s="1"/>
      <c r="D88" s="1"/>
      <c r="E88" s="1"/>
      <c r="F88" s="1"/>
      <c r="G88" s="1"/>
    </row>
    <row r="89" spans="2:7" x14ac:dyDescent="0.25">
      <c r="B89" s="1"/>
      <c r="C89" s="1"/>
      <c r="D89" s="1"/>
      <c r="E89" s="1"/>
      <c r="F89" s="1"/>
      <c r="G89" s="1"/>
    </row>
    <row r="90" spans="2:7" x14ac:dyDescent="0.25">
      <c r="B90" s="1"/>
      <c r="C90" s="1"/>
      <c r="D90" s="1"/>
      <c r="E90" s="1"/>
      <c r="F90" s="1"/>
      <c r="G90" s="1"/>
    </row>
    <row r="91" spans="2:7" x14ac:dyDescent="0.25">
      <c r="B91" s="1"/>
      <c r="C91" s="1"/>
      <c r="D91" s="1"/>
      <c r="E91" s="1"/>
      <c r="F91" s="1"/>
      <c r="G91" s="1"/>
    </row>
    <row r="92" spans="2:7" x14ac:dyDescent="0.25">
      <c r="B92" s="1"/>
      <c r="C92" s="1"/>
      <c r="D92" s="1"/>
      <c r="E92" s="1"/>
      <c r="F92" s="1"/>
      <c r="G92" s="1"/>
    </row>
    <row r="93" spans="2:7" x14ac:dyDescent="0.25">
      <c r="B93" s="1"/>
      <c r="C93" s="1"/>
      <c r="D93" s="1"/>
      <c r="E93" s="1"/>
      <c r="F93" s="1"/>
      <c r="G93" s="1"/>
    </row>
    <row r="94" spans="2:7" x14ac:dyDescent="0.25">
      <c r="B94" s="1"/>
      <c r="C94" s="1"/>
      <c r="D94" s="1"/>
      <c r="E94" s="1"/>
      <c r="F94" s="1"/>
      <c r="G94" s="1"/>
    </row>
    <row r="95" spans="2:7" x14ac:dyDescent="0.25">
      <c r="B95" s="1"/>
      <c r="C95" s="1"/>
      <c r="D95" s="1"/>
      <c r="E95" s="1"/>
      <c r="F95" s="1"/>
      <c r="G95" s="1"/>
    </row>
    <row r="96" spans="2:7" x14ac:dyDescent="0.25">
      <c r="B96" s="1"/>
      <c r="C96" s="1"/>
      <c r="D96" s="1"/>
      <c r="E96" s="1"/>
      <c r="F96" s="1"/>
      <c r="G96" s="1"/>
    </row>
    <row r="97" spans="2:7" x14ac:dyDescent="0.25">
      <c r="B97" s="1"/>
      <c r="C97" s="1"/>
      <c r="D97" s="1"/>
      <c r="E97" s="1"/>
      <c r="F97" s="1"/>
      <c r="G97" s="1"/>
    </row>
    <row r="98" spans="2:7" x14ac:dyDescent="0.25">
      <c r="B98" s="1"/>
      <c r="C98" s="1"/>
      <c r="D98" s="1"/>
      <c r="E98" s="1"/>
      <c r="F98" s="1"/>
      <c r="G98" s="1"/>
    </row>
    <row r="99" spans="2:7" x14ac:dyDescent="0.25">
      <c r="B99" s="1"/>
      <c r="C99" s="1"/>
      <c r="D99" s="1"/>
      <c r="E99" s="1"/>
      <c r="F99" s="1"/>
      <c r="G99" s="1"/>
    </row>
    <row r="100" spans="2:7" x14ac:dyDescent="0.25">
      <c r="B100" s="1"/>
      <c r="C100" s="1"/>
      <c r="D100" s="1"/>
      <c r="E100" s="1"/>
      <c r="F100" s="1"/>
      <c r="G100" s="1"/>
    </row>
    <row r="101" spans="2:7" x14ac:dyDescent="0.25">
      <c r="B101" s="1"/>
      <c r="C101" s="1"/>
      <c r="D101" s="1"/>
      <c r="E101" s="1"/>
      <c r="F101" s="1"/>
      <c r="G101" s="1"/>
    </row>
    <row r="102" spans="2:7" x14ac:dyDescent="0.25">
      <c r="B102" s="1"/>
      <c r="C102" s="1"/>
      <c r="D102" s="1"/>
      <c r="E102" s="1"/>
      <c r="F102" s="1"/>
      <c r="G102" s="1"/>
    </row>
    <row r="103" spans="2:7" x14ac:dyDescent="0.25">
      <c r="B103" s="1"/>
      <c r="C103" s="1"/>
      <c r="D103" s="1"/>
      <c r="E103" s="1"/>
      <c r="F103" s="1"/>
      <c r="G103" s="1"/>
    </row>
    <row r="104" spans="2:7" x14ac:dyDescent="0.25">
      <c r="B104" s="1"/>
      <c r="C104" s="1"/>
      <c r="D104" s="1"/>
      <c r="E104" s="1"/>
      <c r="F104" s="1"/>
      <c r="G104" s="1"/>
    </row>
    <row r="105" spans="2:7" x14ac:dyDescent="0.25">
      <c r="B105" s="1"/>
      <c r="C105" s="1"/>
      <c r="D105" s="1"/>
      <c r="E105" s="1"/>
      <c r="F105" s="1"/>
      <c r="G105" s="1"/>
    </row>
    <row r="106" spans="2:7" x14ac:dyDescent="0.25">
      <c r="B106" s="1"/>
      <c r="C106" s="1"/>
      <c r="D106" s="1"/>
      <c r="E106" s="1"/>
      <c r="F106" s="1"/>
      <c r="G106" s="1"/>
    </row>
    <row r="107" spans="2:7" x14ac:dyDescent="0.25">
      <c r="B107" s="1"/>
      <c r="C107" s="1"/>
      <c r="D107" s="1"/>
      <c r="E107" s="1"/>
      <c r="F107" s="1"/>
      <c r="G107" s="1"/>
    </row>
    <row r="108" spans="2:7" x14ac:dyDescent="0.25">
      <c r="B108" s="1"/>
      <c r="C108" s="1"/>
      <c r="D108" s="1"/>
      <c r="E108" s="1"/>
      <c r="F108" s="1"/>
      <c r="G108" s="1"/>
    </row>
    <row r="109" spans="2:7" x14ac:dyDescent="0.25">
      <c r="B109" s="1"/>
      <c r="C109" s="1"/>
      <c r="D109" s="1"/>
      <c r="E109" s="1"/>
      <c r="F109" s="1"/>
      <c r="G109" s="1"/>
    </row>
    <row r="110" spans="2:7" x14ac:dyDescent="0.25">
      <c r="B110" s="1"/>
      <c r="C110" s="1"/>
      <c r="D110" s="1"/>
      <c r="E110" s="1"/>
      <c r="F110" s="1"/>
      <c r="G110" s="1"/>
    </row>
    <row r="111" spans="2:7" x14ac:dyDescent="0.25">
      <c r="B111" s="1"/>
      <c r="C111" s="1"/>
      <c r="D111" s="1"/>
      <c r="E111" s="1"/>
      <c r="F111" s="1"/>
      <c r="G111" s="1"/>
    </row>
    <row r="112" spans="2:7" x14ac:dyDescent="0.25">
      <c r="B112" s="1"/>
      <c r="C112" s="1"/>
      <c r="D112" s="1"/>
      <c r="E112" s="1"/>
      <c r="F112" s="1"/>
      <c r="G112" s="1"/>
    </row>
    <row r="113" spans="2:7" x14ac:dyDescent="0.25">
      <c r="B113" s="1"/>
      <c r="C113" s="1"/>
      <c r="D113" s="1"/>
      <c r="E113" s="1"/>
      <c r="F113" s="1"/>
      <c r="G113" s="1"/>
    </row>
    <row r="114" spans="2:7" x14ac:dyDescent="0.25">
      <c r="B114" s="1"/>
      <c r="C114" s="1"/>
      <c r="D114" s="1"/>
      <c r="E114" s="1"/>
      <c r="F114" s="1"/>
      <c r="G114" s="1"/>
    </row>
    <row r="115" spans="2:7" x14ac:dyDescent="0.25">
      <c r="B115" s="1"/>
      <c r="C115" s="1"/>
      <c r="D115" s="1"/>
      <c r="E115" s="1"/>
      <c r="F115" s="1"/>
      <c r="G115" s="1"/>
    </row>
    <row r="116" spans="2:7" x14ac:dyDescent="0.25">
      <c r="B116" s="1"/>
      <c r="C116" s="1"/>
      <c r="D116" s="1"/>
      <c r="E116" s="1"/>
      <c r="F116" s="1"/>
      <c r="G116" s="1"/>
    </row>
    <row r="117" spans="2:7" x14ac:dyDescent="0.25">
      <c r="B117" s="1"/>
      <c r="C117" s="1"/>
      <c r="D117" s="1"/>
      <c r="E117" s="1"/>
      <c r="F117" s="1"/>
      <c r="G117" s="1"/>
    </row>
    <row r="118" spans="2:7" x14ac:dyDescent="0.25">
      <c r="B118" s="1"/>
      <c r="C118" s="1"/>
      <c r="D118" s="1"/>
      <c r="E118" s="1"/>
      <c r="F118" s="1"/>
      <c r="G118" s="1"/>
    </row>
    <row r="119" spans="2:7" x14ac:dyDescent="0.25">
      <c r="B119" s="1"/>
      <c r="C119" s="1"/>
      <c r="D119" s="1"/>
      <c r="E119" s="1"/>
      <c r="F119" s="1"/>
      <c r="G119" s="1"/>
    </row>
    <row r="120" spans="2:7" x14ac:dyDescent="0.25">
      <c r="B120" s="1"/>
      <c r="C120" s="1"/>
      <c r="D120" s="1"/>
      <c r="E120" s="1"/>
      <c r="F120" s="1"/>
      <c r="G120" s="1"/>
    </row>
    <row r="121" spans="2:7" x14ac:dyDescent="0.25">
      <c r="B121" s="1"/>
      <c r="C121" s="1"/>
      <c r="D121" s="1"/>
      <c r="E121" s="1"/>
      <c r="F121" s="1"/>
      <c r="G121" s="1"/>
    </row>
    <row r="122" spans="2:7" x14ac:dyDescent="0.25">
      <c r="B122" s="1"/>
      <c r="C122" s="1"/>
      <c r="D122" s="1"/>
      <c r="E122" s="1"/>
      <c r="F122" s="1"/>
      <c r="G122" s="1"/>
    </row>
    <row r="123" spans="2:7" x14ac:dyDescent="0.25">
      <c r="B123" s="1"/>
      <c r="C123" s="1"/>
      <c r="D123" s="1"/>
      <c r="E123" s="1"/>
      <c r="F123" s="1"/>
      <c r="G123" s="1"/>
    </row>
    <row r="124" spans="2:7" x14ac:dyDescent="0.25">
      <c r="B124" s="1"/>
      <c r="C124" s="1"/>
      <c r="D124" s="1"/>
      <c r="E124" s="1"/>
      <c r="F124" s="1"/>
      <c r="G124" s="1"/>
    </row>
    <row r="125" spans="2:7" x14ac:dyDescent="0.25">
      <c r="B125" s="1"/>
      <c r="C125" s="1"/>
      <c r="D125" s="1"/>
      <c r="E125" s="1"/>
      <c r="F125" s="1"/>
      <c r="G125" s="1"/>
    </row>
    <row r="126" spans="2:7" x14ac:dyDescent="0.25">
      <c r="B126" s="1"/>
      <c r="C126" s="1"/>
      <c r="D126" s="1"/>
      <c r="E126" s="1"/>
      <c r="F126" s="1"/>
      <c r="G126" s="1"/>
    </row>
    <row r="127" spans="2:7" x14ac:dyDescent="0.25">
      <c r="B127" s="1"/>
      <c r="C127" s="1"/>
      <c r="D127" s="1"/>
      <c r="E127" s="1"/>
      <c r="F127" s="1"/>
      <c r="G127" s="1"/>
    </row>
    <row r="128" spans="2:7" x14ac:dyDescent="0.25">
      <c r="B128" s="1"/>
      <c r="C128" s="1"/>
      <c r="D128" s="1"/>
      <c r="E128" s="1"/>
      <c r="F128" s="1"/>
      <c r="G128" s="1"/>
    </row>
    <row r="129" spans="2:7" x14ac:dyDescent="0.25">
      <c r="B129" s="1"/>
      <c r="C129" s="1"/>
      <c r="D129" s="1"/>
      <c r="E129" s="1"/>
      <c r="F129" s="1"/>
      <c r="G129" s="1"/>
    </row>
    <row r="130" spans="2:7" x14ac:dyDescent="0.25">
      <c r="B130" s="1"/>
      <c r="C130" s="1"/>
      <c r="D130" s="1"/>
      <c r="E130" s="1"/>
      <c r="F130" s="1"/>
      <c r="G130" s="1"/>
    </row>
    <row r="131" spans="2:7" x14ac:dyDescent="0.25">
      <c r="B131" s="1"/>
      <c r="C131" s="1"/>
      <c r="D131" s="1"/>
      <c r="E131" s="1"/>
      <c r="F131" s="1"/>
      <c r="G131" s="1"/>
    </row>
    <row r="132" spans="2:7" x14ac:dyDescent="0.25">
      <c r="B132" s="1"/>
      <c r="C132" s="1"/>
      <c r="D132" s="1"/>
      <c r="E132" s="1"/>
      <c r="F132" s="1"/>
      <c r="G132" s="1"/>
    </row>
    <row r="133" spans="2:7" x14ac:dyDescent="0.25">
      <c r="B133" s="1"/>
      <c r="C133" s="1"/>
      <c r="D133" s="1"/>
      <c r="E133" s="1"/>
      <c r="F133" s="1"/>
      <c r="G133" s="1"/>
    </row>
    <row r="134" spans="2:7" x14ac:dyDescent="0.25">
      <c r="B134" s="1"/>
      <c r="C134" s="1"/>
      <c r="D134" s="1"/>
      <c r="E134" s="1"/>
      <c r="F134" s="1"/>
      <c r="G134" s="1"/>
    </row>
    <row r="135" spans="2:7" x14ac:dyDescent="0.25">
      <c r="B135" s="1"/>
      <c r="C135" s="1"/>
      <c r="D135" s="1"/>
      <c r="E135" s="1"/>
      <c r="F135" s="1"/>
      <c r="G135" s="1"/>
    </row>
    <row r="136" spans="2:7" x14ac:dyDescent="0.25">
      <c r="B136" s="1"/>
      <c r="C136" s="1"/>
      <c r="D136" s="1"/>
      <c r="E136" s="1"/>
      <c r="F136" s="1"/>
      <c r="G136" s="1"/>
    </row>
    <row r="137" spans="2:7" x14ac:dyDescent="0.25">
      <c r="B137" s="1"/>
      <c r="C137" s="1"/>
      <c r="D137" s="1"/>
      <c r="E137" s="1"/>
      <c r="F137" s="1"/>
      <c r="G137" s="1"/>
    </row>
    <row r="138" spans="2:7" x14ac:dyDescent="0.25">
      <c r="B138" s="1"/>
      <c r="C138" s="1"/>
      <c r="D138" s="1"/>
      <c r="E138" s="1"/>
      <c r="F138" s="1"/>
      <c r="G138" s="1"/>
    </row>
    <row r="139" spans="2:7" x14ac:dyDescent="0.25">
      <c r="B139" s="1"/>
      <c r="C139" s="1"/>
      <c r="D139" s="1"/>
      <c r="E139" s="1"/>
      <c r="F139" s="1"/>
      <c r="G139" s="1"/>
    </row>
    <row r="140" spans="2:7" x14ac:dyDescent="0.25">
      <c r="B140" s="1"/>
      <c r="C140" s="1"/>
      <c r="D140" s="1"/>
      <c r="E140" s="1"/>
      <c r="F140" s="1"/>
      <c r="G140" s="1"/>
    </row>
    <row r="141" spans="2:7" x14ac:dyDescent="0.25">
      <c r="B141" s="1"/>
      <c r="C141" s="1"/>
      <c r="D141" s="1"/>
      <c r="E141" s="1"/>
      <c r="F141" s="1"/>
      <c r="G141" s="1"/>
    </row>
    <row r="142" spans="2:7" x14ac:dyDescent="0.25">
      <c r="B142" s="1"/>
      <c r="C142" s="1"/>
      <c r="D142" s="1"/>
      <c r="E142" s="1"/>
      <c r="F142" s="1"/>
      <c r="G142" s="1"/>
    </row>
    <row r="143" spans="2:7" x14ac:dyDescent="0.25">
      <c r="B143" s="1"/>
      <c r="C143" s="1"/>
      <c r="D143" s="1"/>
      <c r="E143" s="1"/>
      <c r="F143" s="1"/>
      <c r="G143" s="1"/>
    </row>
    <row r="144" spans="2:7" x14ac:dyDescent="0.25">
      <c r="B144" s="1"/>
      <c r="C144" s="1"/>
      <c r="D144" s="1"/>
      <c r="E144" s="1"/>
      <c r="F144" s="1"/>
      <c r="G144" s="1"/>
    </row>
    <row r="145" spans="2:7" x14ac:dyDescent="0.25">
      <c r="B145" s="1"/>
      <c r="C145" s="1"/>
      <c r="D145" s="1"/>
      <c r="E145" s="1"/>
      <c r="F145" s="1"/>
      <c r="G145" s="1"/>
    </row>
    <row r="146" spans="2:7" x14ac:dyDescent="0.25">
      <c r="B146" s="1"/>
      <c r="C146" s="1"/>
      <c r="D146" s="1"/>
      <c r="E146" s="1"/>
      <c r="F146" s="1"/>
      <c r="G146" s="1"/>
    </row>
    <row r="147" spans="2:7" x14ac:dyDescent="0.25">
      <c r="B147" s="1"/>
      <c r="C147" s="1"/>
      <c r="D147" s="1"/>
      <c r="E147" s="1"/>
      <c r="F147" s="1"/>
      <c r="G147" s="1"/>
    </row>
    <row r="148" spans="2:7" x14ac:dyDescent="0.25">
      <c r="B148" s="1"/>
      <c r="C148" s="1"/>
      <c r="D148" s="1"/>
      <c r="E148" s="1"/>
      <c r="F148" s="1"/>
      <c r="G148" s="1"/>
    </row>
    <row r="149" spans="2:7" x14ac:dyDescent="0.25">
      <c r="B149" s="1"/>
      <c r="C149" s="1"/>
      <c r="D149" s="1"/>
      <c r="E149" s="1"/>
      <c r="F149" s="1"/>
      <c r="G149" s="1"/>
    </row>
    <row r="150" spans="2:7" x14ac:dyDescent="0.25">
      <c r="B150" s="1"/>
      <c r="C150" s="1"/>
      <c r="D150" s="1"/>
      <c r="E150" s="1"/>
      <c r="F150" s="1"/>
      <c r="G150" s="1"/>
    </row>
    <row r="151" spans="2:7" x14ac:dyDescent="0.25">
      <c r="B151" s="1"/>
      <c r="C151" s="1"/>
      <c r="D151" s="1"/>
      <c r="E151" s="1"/>
      <c r="F151" s="1"/>
      <c r="G151" s="1"/>
    </row>
    <row r="152" spans="2:7" x14ac:dyDescent="0.25">
      <c r="B152" s="1"/>
      <c r="C152" s="1"/>
      <c r="D152" s="1"/>
      <c r="E152" s="1"/>
      <c r="F152" s="1"/>
      <c r="G152" s="1"/>
    </row>
    <row r="153" spans="2:7" x14ac:dyDescent="0.25">
      <c r="B153" s="1"/>
      <c r="C153" s="1"/>
      <c r="D153" s="1"/>
      <c r="E153" s="1"/>
      <c r="F153" s="1"/>
      <c r="G153" s="1"/>
    </row>
    <row r="154" spans="2:7" x14ac:dyDescent="0.25">
      <c r="B154" s="1"/>
      <c r="C154" s="1"/>
      <c r="D154" s="1"/>
      <c r="E154" s="1"/>
      <c r="F154" s="1"/>
      <c r="G154" s="1"/>
    </row>
    <row r="155" spans="2:7" x14ac:dyDescent="0.25">
      <c r="B155" s="1"/>
      <c r="C155" s="1"/>
      <c r="D155" s="1"/>
      <c r="E155" s="1"/>
      <c r="F155" s="1"/>
      <c r="G155" s="1"/>
    </row>
    <row r="156" spans="2:7" x14ac:dyDescent="0.25">
      <c r="B156" s="1"/>
      <c r="C156" s="1"/>
      <c r="D156" s="1"/>
      <c r="E156" s="1"/>
      <c r="F156" s="1"/>
      <c r="G156" s="1"/>
    </row>
    <row r="157" spans="2:7" x14ac:dyDescent="0.25">
      <c r="B157" s="1"/>
      <c r="C157" s="1"/>
      <c r="D157" s="1"/>
      <c r="E157" s="1"/>
      <c r="F157" s="1"/>
      <c r="G157" s="1"/>
    </row>
    <row r="158" spans="2:7" x14ac:dyDescent="0.25">
      <c r="B158" s="1"/>
      <c r="C158" s="1"/>
      <c r="D158" s="1"/>
      <c r="E158" s="1"/>
      <c r="F158" s="1"/>
      <c r="G158" s="1"/>
    </row>
    <row r="159" spans="2:7" x14ac:dyDescent="0.25">
      <c r="B159" s="1"/>
      <c r="C159" s="1"/>
      <c r="D159" s="1"/>
      <c r="E159" s="1"/>
      <c r="F159" s="1"/>
      <c r="G159" s="1"/>
    </row>
    <row r="160" spans="2:7" x14ac:dyDescent="0.25">
      <c r="B160" s="1"/>
      <c r="C160" s="1"/>
      <c r="D160" s="1"/>
      <c r="E160" s="1"/>
      <c r="F160" s="1"/>
      <c r="G160" s="1"/>
    </row>
    <row r="161" spans="2:7" x14ac:dyDescent="0.25">
      <c r="B161" s="1"/>
      <c r="C161" s="1"/>
      <c r="D161" s="1"/>
      <c r="E161" s="1"/>
      <c r="F161" s="1"/>
      <c r="G161" s="1"/>
    </row>
    <row r="162" spans="2:7" x14ac:dyDescent="0.25">
      <c r="B162" s="1"/>
      <c r="C162" s="1"/>
      <c r="D162" s="1"/>
      <c r="E162" s="1"/>
      <c r="F162" s="1"/>
      <c r="G162" s="1"/>
    </row>
    <row r="163" spans="2:7" x14ac:dyDescent="0.25">
      <c r="B163" s="1"/>
      <c r="C163" s="1"/>
      <c r="D163" s="1"/>
      <c r="E163" s="1"/>
      <c r="F163" s="1"/>
      <c r="G163" s="1"/>
    </row>
    <row r="164" spans="2:7" x14ac:dyDescent="0.25">
      <c r="B164" s="1"/>
      <c r="C164" s="1"/>
      <c r="D164" s="1"/>
      <c r="E164" s="1"/>
      <c r="F164" s="1"/>
      <c r="G164" s="1"/>
    </row>
    <row r="165" spans="2:7" x14ac:dyDescent="0.25">
      <c r="B165" s="1"/>
      <c r="C165" s="1"/>
      <c r="D165" s="1"/>
      <c r="E165" s="1"/>
      <c r="F165" s="1"/>
      <c r="G165" s="1"/>
    </row>
    <row r="166" spans="2:7" x14ac:dyDescent="0.25">
      <c r="B166" s="1"/>
      <c r="C166" s="1"/>
      <c r="D166" s="1"/>
      <c r="E166" s="1"/>
      <c r="F166" s="1"/>
      <c r="G166" s="1"/>
    </row>
    <row r="167" spans="2:7" x14ac:dyDescent="0.25">
      <c r="B167" s="1"/>
      <c r="C167" s="1"/>
      <c r="D167" s="1"/>
      <c r="E167" s="1"/>
      <c r="F167" s="1"/>
      <c r="G167" s="1"/>
    </row>
    <row r="168" spans="2:7" x14ac:dyDescent="0.25">
      <c r="B168" s="1"/>
      <c r="C168" s="1"/>
      <c r="D168" s="1"/>
      <c r="E168" s="1"/>
      <c r="F168" s="1"/>
      <c r="G168" s="1"/>
    </row>
    <row r="169" spans="2:7" x14ac:dyDescent="0.25">
      <c r="B169" s="1"/>
      <c r="C169" s="1"/>
      <c r="D169" s="1"/>
      <c r="E169" s="1"/>
      <c r="F169" s="1"/>
      <c r="G169" s="1"/>
    </row>
    <row r="170" spans="2:7" x14ac:dyDescent="0.25">
      <c r="B170" s="1"/>
      <c r="C170" s="1"/>
      <c r="D170" s="1"/>
      <c r="E170" s="1"/>
      <c r="F170" s="1"/>
      <c r="G170" s="1"/>
    </row>
    <row r="171" spans="2:7" x14ac:dyDescent="0.25">
      <c r="B171" s="1"/>
      <c r="C171" s="1"/>
      <c r="D171" s="1"/>
      <c r="E171" s="1"/>
      <c r="F171" s="1"/>
      <c r="G171" s="1"/>
    </row>
  </sheetData>
  <mergeCells count="5">
    <mergeCell ref="B8:B26"/>
    <mergeCell ref="C27:F27"/>
    <mergeCell ref="B6:B7"/>
    <mergeCell ref="C6:C7"/>
    <mergeCell ref="D6:D7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E50DC-84D3-42B5-96A2-A26EC861B5AA}">
  <dimension ref="B2:H170"/>
  <sheetViews>
    <sheetView workbookViewId="0">
      <selection activeCell="G25" sqref="G25"/>
    </sheetView>
  </sheetViews>
  <sheetFormatPr defaultRowHeight="15" x14ac:dyDescent="0.25"/>
  <cols>
    <col min="2" max="7" width="14.28515625" customWidth="1"/>
  </cols>
  <sheetData>
    <row r="2" spans="2:8" x14ac:dyDescent="0.25">
      <c r="B2" s="2" t="s">
        <v>8</v>
      </c>
      <c r="C2" t="s">
        <v>9</v>
      </c>
    </row>
    <row r="3" spans="2:8" x14ac:dyDescent="0.25">
      <c r="B3" s="2" t="s">
        <v>8</v>
      </c>
      <c r="C3" s="3" t="s">
        <v>11</v>
      </c>
    </row>
    <row r="4" spans="2:8" x14ac:dyDescent="0.25">
      <c r="B4" s="2" t="s">
        <v>8</v>
      </c>
      <c r="C4" s="3" t="s">
        <v>18</v>
      </c>
    </row>
    <row r="6" spans="2:8" x14ac:dyDescent="0.25">
      <c r="B6" s="79" t="s">
        <v>0</v>
      </c>
      <c r="C6" s="79" t="s">
        <v>1</v>
      </c>
      <c r="D6" s="79" t="s">
        <v>2</v>
      </c>
      <c r="E6" s="9" t="s">
        <v>3</v>
      </c>
      <c r="F6" s="9" t="s">
        <v>4</v>
      </c>
      <c r="G6" s="9" t="s">
        <v>5</v>
      </c>
    </row>
    <row r="7" spans="2:8" ht="15.75" thickBot="1" x14ac:dyDescent="0.3">
      <c r="B7" s="71"/>
      <c r="C7" s="71"/>
      <c r="D7" s="71"/>
      <c r="E7" s="10" t="s">
        <v>6</v>
      </c>
      <c r="F7" s="10" t="s">
        <v>6</v>
      </c>
      <c r="G7" s="10" t="s">
        <v>7</v>
      </c>
    </row>
    <row r="8" spans="2:8" x14ac:dyDescent="0.25">
      <c r="B8" s="63">
        <v>5786</v>
      </c>
      <c r="C8" s="6" t="s">
        <v>13</v>
      </c>
      <c r="D8" s="6">
        <v>2</v>
      </c>
      <c r="E8" s="6">
        <v>7.5</v>
      </c>
      <c r="F8" s="6">
        <v>-3</v>
      </c>
      <c r="G8" s="6">
        <f>3*3</f>
        <v>9</v>
      </c>
      <c r="H8" t="s">
        <v>16</v>
      </c>
    </row>
    <row r="9" spans="2:8" x14ac:dyDescent="0.25">
      <c r="B9" s="77"/>
      <c r="C9" s="6" t="s">
        <v>10</v>
      </c>
      <c r="D9" s="6">
        <v>3</v>
      </c>
      <c r="E9" s="6">
        <v>3</v>
      </c>
      <c r="F9" s="6">
        <v>-14.5</v>
      </c>
      <c r="G9" s="6">
        <f>2*2</f>
        <v>4</v>
      </c>
      <c r="H9" t="s">
        <v>16</v>
      </c>
    </row>
    <row r="10" spans="2:8" x14ac:dyDescent="0.25">
      <c r="B10" s="77"/>
      <c r="C10" s="6" t="s">
        <v>10</v>
      </c>
      <c r="D10" s="6">
        <v>3</v>
      </c>
      <c r="E10" s="6">
        <v>7.5</v>
      </c>
      <c r="F10" s="6">
        <v>-21</v>
      </c>
      <c r="G10" s="6">
        <v>4</v>
      </c>
      <c r="H10" t="s">
        <v>16</v>
      </c>
    </row>
    <row r="11" spans="2:8" x14ac:dyDescent="0.25">
      <c r="B11" s="77"/>
      <c r="C11" s="6" t="s">
        <v>10</v>
      </c>
      <c r="D11" s="6">
        <v>3</v>
      </c>
      <c r="E11" s="6">
        <v>19</v>
      </c>
      <c r="F11" s="6">
        <v>-4.5</v>
      </c>
      <c r="G11" s="6">
        <f>5*1</f>
        <v>5</v>
      </c>
      <c r="H11" t="s">
        <v>16</v>
      </c>
    </row>
    <row r="12" spans="2:8" x14ac:dyDescent="0.25">
      <c r="B12" s="77"/>
      <c r="C12" s="6" t="s">
        <v>10</v>
      </c>
      <c r="D12" s="6">
        <v>4</v>
      </c>
      <c r="E12" s="6">
        <v>25.5</v>
      </c>
      <c r="F12" s="6">
        <v>-20.5</v>
      </c>
      <c r="G12" s="6">
        <v>4</v>
      </c>
      <c r="H12" t="s">
        <v>16</v>
      </c>
    </row>
    <row r="13" spans="2:8" x14ac:dyDescent="0.25">
      <c r="B13" s="77"/>
      <c r="C13" s="6" t="s">
        <v>10</v>
      </c>
      <c r="D13" s="6">
        <v>5</v>
      </c>
      <c r="E13" s="6">
        <v>2.5</v>
      </c>
      <c r="F13" s="6">
        <v>-16</v>
      </c>
      <c r="G13" s="6">
        <f>2*2</f>
        <v>4</v>
      </c>
      <c r="H13" t="s">
        <v>16</v>
      </c>
    </row>
    <row r="14" spans="2:8" x14ac:dyDescent="0.25">
      <c r="B14" s="77"/>
      <c r="C14" s="6" t="s">
        <v>15</v>
      </c>
      <c r="D14" s="6">
        <v>5</v>
      </c>
      <c r="E14" s="6">
        <v>22</v>
      </c>
      <c r="F14" s="6">
        <v>-19</v>
      </c>
      <c r="G14" s="6">
        <f>5*1</f>
        <v>5</v>
      </c>
      <c r="H14" t="s">
        <v>34</v>
      </c>
    </row>
    <row r="15" spans="2:8" x14ac:dyDescent="0.25">
      <c r="B15" s="77"/>
      <c r="C15" s="6" t="s">
        <v>10</v>
      </c>
      <c r="D15" s="6">
        <v>6</v>
      </c>
      <c r="E15" s="6">
        <v>2.5</v>
      </c>
      <c r="F15" s="6">
        <v>-15</v>
      </c>
      <c r="G15" s="6">
        <v>4</v>
      </c>
      <c r="H15" t="s">
        <v>16</v>
      </c>
    </row>
    <row r="16" spans="2:8" x14ac:dyDescent="0.25">
      <c r="B16" s="77"/>
      <c r="C16" s="6" t="s">
        <v>10</v>
      </c>
      <c r="D16" s="6">
        <v>7</v>
      </c>
      <c r="E16" s="6">
        <v>3</v>
      </c>
      <c r="F16" s="6">
        <v>-14.5</v>
      </c>
      <c r="G16" s="6">
        <f>2*2</f>
        <v>4</v>
      </c>
      <c r="H16" t="s">
        <v>16</v>
      </c>
    </row>
    <row r="17" spans="2:8" x14ac:dyDescent="0.25">
      <c r="B17" s="77"/>
      <c r="C17" s="6" t="s">
        <v>10</v>
      </c>
      <c r="D17" s="6">
        <v>7</v>
      </c>
      <c r="E17" s="6">
        <v>17</v>
      </c>
      <c r="F17" s="6">
        <v>15</v>
      </c>
      <c r="G17" s="6">
        <f>2*2</f>
        <v>4</v>
      </c>
      <c r="H17" t="s">
        <v>16</v>
      </c>
    </row>
    <row r="18" spans="2:8" x14ac:dyDescent="0.25">
      <c r="B18" s="77"/>
      <c r="C18" s="6" t="s">
        <v>15</v>
      </c>
      <c r="D18" s="6">
        <v>7</v>
      </c>
      <c r="E18" s="6">
        <v>22</v>
      </c>
      <c r="F18" s="6">
        <v>-15.5</v>
      </c>
      <c r="G18" s="6">
        <f>5*1</f>
        <v>5</v>
      </c>
      <c r="H18" t="s">
        <v>34</v>
      </c>
    </row>
    <row r="19" spans="2:8" x14ac:dyDescent="0.25">
      <c r="B19" s="77"/>
      <c r="C19" s="6" t="s">
        <v>15</v>
      </c>
      <c r="D19" s="6">
        <v>7</v>
      </c>
      <c r="E19" s="6">
        <v>22</v>
      </c>
      <c r="F19" s="6">
        <v>-17.5</v>
      </c>
      <c r="G19" s="6">
        <f>5*1</f>
        <v>5</v>
      </c>
      <c r="H19" t="s">
        <v>34</v>
      </c>
    </row>
    <row r="20" spans="2:8" x14ac:dyDescent="0.25">
      <c r="B20" s="77"/>
      <c r="C20" s="6" t="s">
        <v>16</v>
      </c>
      <c r="D20" s="6">
        <v>8</v>
      </c>
      <c r="E20" s="6">
        <v>12.5</v>
      </c>
      <c r="F20" s="6">
        <v>2</v>
      </c>
      <c r="G20" s="6">
        <v>4</v>
      </c>
      <c r="H20" t="s">
        <v>16</v>
      </c>
    </row>
    <row r="21" spans="2:8" x14ac:dyDescent="0.25">
      <c r="B21" s="77"/>
      <c r="C21" s="6" t="s">
        <v>16</v>
      </c>
      <c r="D21" s="6">
        <v>10</v>
      </c>
      <c r="E21" s="6">
        <v>19.5</v>
      </c>
      <c r="F21" s="6">
        <v>-9.5</v>
      </c>
      <c r="G21" s="6">
        <f>2*2</f>
        <v>4</v>
      </c>
      <c r="H21" t="s">
        <v>16</v>
      </c>
    </row>
    <row r="22" spans="2:8" x14ac:dyDescent="0.25">
      <c r="B22" s="77"/>
      <c r="C22" s="6" t="s">
        <v>16</v>
      </c>
      <c r="D22" s="6">
        <v>10</v>
      </c>
      <c r="E22" s="6">
        <v>28</v>
      </c>
      <c r="F22" s="6">
        <v>10.5</v>
      </c>
      <c r="G22" s="6">
        <v>4</v>
      </c>
      <c r="H22" t="s">
        <v>16</v>
      </c>
    </row>
    <row r="23" spans="2:8" x14ac:dyDescent="0.25">
      <c r="B23" s="77"/>
      <c r="C23" s="6" t="s">
        <v>10</v>
      </c>
      <c r="D23" s="6">
        <v>14</v>
      </c>
      <c r="E23" s="6">
        <v>28</v>
      </c>
      <c r="F23" s="6">
        <v>-14</v>
      </c>
      <c r="G23" s="6">
        <v>4</v>
      </c>
      <c r="H23" t="s">
        <v>16</v>
      </c>
    </row>
    <row r="24" spans="2:8" x14ac:dyDescent="0.25">
      <c r="B24" s="78"/>
      <c r="C24" s="6" t="s">
        <v>16</v>
      </c>
      <c r="D24" s="6">
        <v>15</v>
      </c>
      <c r="E24" s="6">
        <v>14.5</v>
      </c>
      <c r="F24" s="6">
        <v>8.5</v>
      </c>
      <c r="G24" s="6">
        <v>4</v>
      </c>
      <c r="H24" t="s">
        <v>16</v>
      </c>
    </row>
    <row r="25" spans="2:8" x14ac:dyDescent="0.25">
      <c r="B25" s="6" t="s">
        <v>14</v>
      </c>
      <c r="C25" s="80"/>
      <c r="D25" s="81"/>
      <c r="E25" s="81"/>
      <c r="F25" s="82"/>
      <c r="G25" s="8">
        <f>SUM(G8:G24)</f>
        <v>77</v>
      </c>
    </row>
    <row r="76" spans="2:7" x14ac:dyDescent="0.25">
      <c r="B76" s="1"/>
      <c r="C76" s="1"/>
      <c r="D76" s="1"/>
      <c r="E76" s="1"/>
      <c r="F76" s="1"/>
      <c r="G76" s="1"/>
    </row>
    <row r="77" spans="2:7" x14ac:dyDescent="0.25">
      <c r="B77" s="1"/>
      <c r="C77" s="1"/>
      <c r="D77" s="1"/>
      <c r="E77" s="1"/>
      <c r="F77" s="1"/>
      <c r="G77" s="1"/>
    </row>
    <row r="78" spans="2:7" x14ac:dyDescent="0.25">
      <c r="B78" s="1"/>
      <c r="C78" s="1"/>
      <c r="D78" s="1"/>
      <c r="E78" s="1"/>
      <c r="F78" s="1"/>
      <c r="G78" s="1"/>
    </row>
    <row r="79" spans="2:7" x14ac:dyDescent="0.25">
      <c r="B79" s="1"/>
      <c r="C79" s="1"/>
      <c r="D79" s="1"/>
      <c r="E79" s="1"/>
      <c r="F79" s="1"/>
      <c r="G79" s="1"/>
    </row>
    <row r="80" spans="2:7" x14ac:dyDescent="0.25">
      <c r="B80" s="1"/>
      <c r="C80" s="1"/>
      <c r="D80" s="1"/>
      <c r="E80" s="1"/>
      <c r="F80" s="1"/>
      <c r="G80" s="1"/>
    </row>
    <row r="81" spans="2:7" x14ac:dyDescent="0.25">
      <c r="B81" s="1"/>
      <c r="C81" s="1"/>
      <c r="D81" s="1"/>
      <c r="E81" s="1"/>
      <c r="F81" s="1"/>
      <c r="G81" s="1"/>
    </row>
    <row r="82" spans="2:7" x14ac:dyDescent="0.25">
      <c r="B82" s="1"/>
      <c r="C82" s="1"/>
      <c r="D82" s="1"/>
      <c r="E82" s="1"/>
      <c r="F82" s="1"/>
      <c r="G82" s="1"/>
    </row>
    <row r="83" spans="2:7" x14ac:dyDescent="0.25">
      <c r="B83" s="1"/>
      <c r="C83" s="1"/>
      <c r="D83" s="1"/>
      <c r="E83" s="1"/>
      <c r="F83" s="1"/>
      <c r="G83" s="1"/>
    </row>
    <row r="84" spans="2:7" x14ac:dyDescent="0.25">
      <c r="B84" s="1"/>
      <c r="C84" s="1"/>
      <c r="D84" s="1"/>
      <c r="E84" s="1"/>
      <c r="F84" s="1"/>
      <c r="G84" s="1"/>
    </row>
    <row r="85" spans="2:7" x14ac:dyDescent="0.25">
      <c r="B85" s="1"/>
      <c r="C85" s="1"/>
      <c r="D85" s="1"/>
      <c r="E85" s="1"/>
      <c r="F85" s="1"/>
      <c r="G85" s="1"/>
    </row>
    <row r="86" spans="2:7" x14ac:dyDescent="0.25">
      <c r="B86" s="1"/>
      <c r="C86" s="1"/>
      <c r="D86" s="1"/>
      <c r="E86" s="1"/>
      <c r="F86" s="1"/>
      <c r="G86" s="1"/>
    </row>
    <row r="87" spans="2:7" x14ac:dyDescent="0.25">
      <c r="B87" s="1"/>
      <c r="C87" s="1"/>
      <c r="D87" s="1"/>
      <c r="E87" s="1"/>
      <c r="F87" s="1"/>
      <c r="G87" s="1"/>
    </row>
    <row r="88" spans="2:7" x14ac:dyDescent="0.25">
      <c r="B88" s="1"/>
      <c r="C88" s="1"/>
      <c r="D88" s="1"/>
      <c r="E88" s="1"/>
      <c r="F88" s="1"/>
      <c r="G88" s="1"/>
    </row>
    <row r="89" spans="2:7" x14ac:dyDescent="0.25">
      <c r="B89" s="1"/>
      <c r="C89" s="1"/>
      <c r="D89" s="1"/>
      <c r="E89" s="1"/>
      <c r="F89" s="1"/>
      <c r="G89" s="1"/>
    </row>
    <row r="90" spans="2:7" x14ac:dyDescent="0.25">
      <c r="B90" s="1"/>
      <c r="C90" s="1"/>
      <c r="D90" s="1"/>
      <c r="E90" s="1"/>
      <c r="F90" s="1"/>
      <c r="G90" s="1"/>
    </row>
    <row r="91" spans="2:7" x14ac:dyDescent="0.25">
      <c r="B91" s="1"/>
      <c r="C91" s="1"/>
      <c r="D91" s="1"/>
      <c r="E91" s="1"/>
      <c r="F91" s="1"/>
      <c r="G91" s="1"/>
    </row>
    <row r="92" spans="2:7" x14ac:dyDescent="0.25">
      <c r="B92" s="1"/>
      <c r="C92" s="1"/>
      <c r="D92" s="1"/>
      <c r="E92" s="1"/>
      <c r="F92" s="1"/>
      <c r="G92" s="1"/>
    </row>
    <row r="93" spans="2:7" x14ac:dyDescent="0.25">
      <c r="B93" s="1"/>
      <c r="C93" s="1"/>
      <c r="D93" s="1"/>
      <c r="E93" s="1"/>
      <c r="F93" s="1"/>
      <c r="G93" s="1"/>
    </row>
    <row r="94" spans="2:7" x14ac:dyDescent="0.25">
      <c r="B94" s="1"/>
      <c r="C94" s="1"/>
      <c r="D94" s="1"/>
      <c r="E94" s="1"/>
      <c r="F94" s="1"/>
      <c r="G94" s="1"/>
    </row>
    <row r="95" spans="2:7" x14ac:dyDescent="0.25">
      <c r="B95" s="1"/>
      <c r="C95" s="1"/>
      <c r="D95" s="1"/>
      <c r="E95" s="1"/>
      <c r="F95" s="1"/>
      <c r="G95" s="1"/>
    </row>
    <row r="96" spans="2:7" x14ac:dyDescent="0.25">
      <c r="B96" s="1"/>
      <c r="C96" s="1"/>
      <c r="D96" s="1"/>
      <c r="E96" s="1"/>
      <c r="F96" s="1"/>
      <c r="G96" s="1"/>
    </row>
    <row r="97" spans="2:7" x14ac:dyDescent="0.25">
      <c r="B97" s="1"/>
      <c r="C97" s="1"/>
      <c r="D97" s="1"/>
      <c r="E97" s="1"/>
      <c r="F97" s="1"/>
      <c r="G97" s="1"/>
    </row>
    <row r="98" spans="2:7" x14ac:dyDescent="0.25">
      <c r="B98" s="1"/>
      <c r="C98" s="1"/>
      <c r="D98" s="1"/>
      <c r="E98" s="1"/>
      <c r="F98" s="1"/>
      <c r="G98" s="1"/>
    </row>
    <row r="99" spans="2:7" x14ac:dyDescent="0.25">
      <c r="B99" s="1"/>
      <c r="C99" s="1"/>
      <c r="D99" s="1"/>
      <c r="E99" s="1"/>
      <c r="F99" s="1"/>
      <c r="G99" s="1"/>
    </row>
    <row r="100" spans="2:7" x14ac:dyDescent="0.25">
      <c r="B100" s="1"/>
      <c r="C100" s="1"/>
      <c r="D100" s="1"/>
      <c r="E100" s="1"/>
      <c r="F100" s="1"/>
      <c r="G100" s="1"/>
    </row>
    <row r="101" spans="2:7" x14ac:dyDescent="0.25">
      <c r="B101" s="1"/>
      <c r="C101" s="1"/>
      <c r="D101" s="1"/>
      <c r="E101" s="1"/>
      <c r="F101" s="1"/>
      <c r="G101" s="1"/>
    </row>
    <row r="102" spans="2:7" x14ac:dyDescent="0.25">
      <c r="B102" s="1"/>
      <c r="C102" s="1"/>
      <c r="D102" s="1"/>
      <c r="E102" s="1"/>
      <c r="F102" s="1"/>
      <c r="G102" s="1"/>
    </row>
    <row r="103" spans="2:7" x14ac:dyDescent="0.25">
      <c r="B103" s="1"/>
      <c r="C103" s="1"/>
      <c r="D103" s="1"/>
      <c r="E103" s="1"/>
      <c r="F103" s="1"/>
      <c r="G103" s="1"/>
    </row>
    <row r="104" spans="2:7" x14ac:dyDescent="0.25">
      <c r="B104" s="1"/>
      <c r="C104" s="1"/>
      <c r="D104" s="1"/>
      <c r="E104" s="1"/>
      <c r="F104" s="1"/>
      <c r="G104" s="1"/>
    </row>
    <row r="105" spans="2:7" x14ac:dyDescent="0.25">
      <c r="B105" s="1"/>
      <c r="C105" s="1"/>
      <c r="D105" s="1"/>
      <c r="E105" s="1"/>
      <c r="F105" s="1"/>
      <c r="G105" s="1"/>
    </row>
    <row r="106" spans="2:7" x14ac:dyDescent="0.25">
      <c r="B106" s="1"/>
      <c r="C106" s="1"/>
      <c r="D106" s="1"/>
      <c r="E106" s="1"/>
      <c r="F106" s="1"/>
      <c r="G106" s="1"/>
    </row>
    <row r="107" spans="2:7" x14ac:dyDescent="0.25">
      <c r="B107" s="1"/>
      <c r="C107" s="1"/>
      <c r="D107" s="1"/>
      <c r="E107" s="1"/>
      <c r="F107" s="1"/>
      <c r="G107" s="1"/>
    </row>
    <row r="108" spans="2:7" x14ac:dyDescent="0.25">
      <c r="B108" s="1"/>
      <c r="C108" s="1"/>
      <c r="D108" s="1"/>
      <c r="E108" s="1"/>
      <c r="F108" s="1"/>
      <c r="G108" s="1"/>
    </row>
    <row r="109" spans="2:7" x14ac:dyDescent="0.25">
      <c r="B109" s="1"/>
      <c r="C109" s="1"/>
      <c r="D109" s="1"/>
      <c r="E109" s="1"/>
      <c r="F109" s="1"/>
      <c r="G109" s="1"/>
    </row>
    <row r="110" spans="2:7" x14ac:dyDescent="0.25">
      <c r="B110" s="1"/>
      <c r="C110" s="1"/>
      <c r="D110" s="1"/>
      <c r="E110" s="1"/>
      <c r="F110" s="1"/>
      <c r="G110" s="1"/>
    </row>
    <row r="111" spans="2:7" x14ac:dyDescent="0.25">
      <c r="B111" s="1"/>
      <c r="C111" s="1"/>
      <c r="D111" s="1"/>
      <c r="E111" s="1"/>
      <c r="F111" s="1"/>
      <c r="G111" s="1"/>
    </row>
    <row r="112" spans="2:7" x14ac:dyDescent="0.25">
      <c r="B112" s="1"/>
      <c r="C112" s="1"/>
      <c r="D112" s="1"/>
      <c r="E112" s="1"/>
      <c r="F112" s="1"/>
      <c r="G112" s="1"/>
    </row>
    <row r="113" spans="2:7" x14ac:dyDescent="0.25">
      <c r="B113" s="1"/>
      <c r="C113" s="1"/>
      <c r="D113" s="1"/>
      <c r="E113" s="1"/>
      <c r="F113" s="1"/>
      <c r="G113" s="1"/>
    </row>
    <row r="114" spans="2:7" x14ac:dyDescent="0.25">
      <c r="B114" s="1"/>
      <c r="C114" s="1"/>
      <c r="D114" s="1"/>
      <c r="E114" s="1"/>
      <c r="F114" s="1"/>
      <c r="G114" s="1"/>
    </row>
    <row r="115" spans="2:7" x14ac:dyDescent="0.25">
      <c r="B115" s="1"/>
      <c r="C115" s="1"/>
      <c r="D115" s="1"/>
      <c r="E115" s="1"/>
      <c r="F115" s="1"/>
      <c r="G115" s="1"/>
    </row>
    <row r="116" spans="2:7" x14ac:dyDescent="0.25">
      <c r="B116" s="1"/>
      <c r="C116" s="1"/>
      <c r="D116" s="1"/>
      <c r="E116" s="1"/>
      <c r="F116" s="1"/>
      <c r="G116" s="1"/>
    </row>
    <row r="117" spans="2:7" x14ac:dyDescent="0.25">
      <c r="B117" s="1"/>
      <c r="C117" s="1"/>
      <c r="D117" s="1"/>
      <c r="E117" s="1"/>
      <c r="F117" s="1"/>
      <c r="G117" s="1"/>
    </row>
    <row r="118" spans="2:7" x14ac:dyDescent="0.25">
      <c r="B118" s="1"/>
      <c r="C118" s="1"/>
      <c r="D118" s="1"/>
      <c r="E118" s="1"/>
      <c r="F118" s="1"/>
      <c r="G118" s="1"/>
    </row>
    <row r="119" spans="2:7" x14ac:dyDescent="0.25">
      <c r="B119" s="1"/>
      <c r="C119" s="1"/>
      <c r="D119" s="1"/>
      <c r="E119" s="1"/>
      <c r="F119" s="1"/>
      <c r="G119" s="1"/>
    </row>
    <row r="120" spans="2:7" x14ac:dyDescent="0.25">
      <c r="B120" s="1"/>
      <c r="C120" s="1"/>
      <c r="D120" s="1"/>
      <c r="E120" s="1"/>
      <c r="F120" s="1"/>
      <c r="G120" s="1"/>
    </row>
    <row r="121" spans="2:7" x14ac:dyDescent="0.25">
      <c r="B121" s="1"/>
      <c r="C121" s="1"/>
      <c r="D121" s="1"/>
      <c r="E121" s="1"/>
      <c r="F121" s="1"/>
      <c r="G121" s="1"/>
    </row>
    <row r="122" spans="2:7" x14ac:dyDescent="0.25">
      <c r="B122" s="1"/>
      <c r="C122" s="1"/>
      <c r="D122" s="1"/>
      <c r="E122" s="1"/>
      <c r="F122" s="1"/>
      <c r="G122" s="1"/>
    </row>
    <row r="123" spans="2:7" x14ac:dyDescent="0.25">
      <c r="B123" s="1"/>
      <c r="C123" s="1"/>
      <c r="D123" s="1"/>
      <c r="E123" s="1"/>
      <c r="F123" s="1"/>
      <c r="G123" s="1"/>
    </row>
    <row r="124" spans="2:7" x14ac:dyDescent="0.25">
      <c r="B124" s="1"/>
      <c r="C124" s="1"/>
      <c r="D124" s="1"/>
      <c r="E124" s="1"/>
      <c r="F124" s="1"/>
      <c r="G124" s="1"/>
    </row>
    <row r="125" spans="2:7" x14ac:dyDescent="0.25">
      <c r="B125" s="1"/>
      <c r="C125" s="1"/>
      <c r="D125" s="1"/>
      <c r="E125" s="1"/>
      <c r="F125" s="1"/>
      <c r="G125" s="1"/>
    </row>
    <row r="126" spans="2:7" x14ac:dyDescent="0.25">
      <c r="B126" s="1"/>
      <c r="C126" s="1"/>
      <c r="D126" s="1"/>
      <c r="E126" s="1"/>
      <c r="F126" s="1"/>
      <c r="G126" s="1"/>
    </row>
    <row r="127" spans="2:7" x14ac:dyDescent="0.25">
      <c r="B127" s="1"/>
      <c r="C127" s="1"/>
      <c r="D127" s="1"/>
      <c r="E127" s="1"/>
      <c r="F127" s="1"/>
      <c r="G127" s="1"/>
    </row>
    <row r="128" spans="2:7" x14ac:dyDescent="0.25">
      <c r="B128" s="1"/>
      <c r="C128" s="1"/>
      <c r="D128" s="1"/>
      <c r="E128" s="1"/>
      <c r="F128" s="1"/>
      <c r="G128" s="1"/>
    </row>
    <row r="129" spans="2:7" x14ac:dyDescent="0.25">
      <c r="B129" s="1"/>
      <c r="C129" s="1"/>
      <c r="D129" s="1"/>
      <c r="E129" s="1"/>
      <c r="F129" s="1"/>
      <c r="G129" s="1"/>
    </row>
    <row r="130" spans="2:7" x14ac:dyDescent="0.25">
      <c r="B130" s="1"/>
      <c r="C130" s="1"/>
      <c r="D130" s="1"/>
      <c r="E130" s="1"/>
      <c r="F130" s="1"/>
      <c r="G130" s="1"/>
    </row>
    <row r="131" spans="2:7" x14ac:dyDescent="0.25">
      <c r="B131" s="1"/>
      <c r="C131" s="1"/>
      <c r="D131" s="1"/>
      <c r="E131" s="1"/>
      <c r="F131" s="1"/>
      <c r="G131" s="1"/>
    </row>
    <row r="132" spans="2:7" x14ac:dyDescent="0.25">
      <c r="B132" s="1"/>
      <c r="C132" s="1"/>
      <c r="D132" s="1"/>
      <c r="E132" s="1"/>
      <c r="F132" s="1"/>
      <c r="G132" s="1"/>
    </row>
    <row r="133" spans="2:7" x14ac:dyDescent="0.25">
      <c r="B133" s="1"/>
      <c r="C133" s="1"/>
      <c r="D133" s="1"/>
      <c r="E133" s="1"/>
      <c r="F133" s="1"/>
      <c r="G133" s="1"/>
    </row>
    <row r="134" spans="2:7" x14ac:dyDescent="0.25">
      <c r="B134" s="1"/>
      <c r="C134" s="1"/>
      <c r="D134" s="1"/>
      <c r="E134" s="1"/>
      <c r="F134" s="1"/>
      <c r="G134" s="1"/>
    </row>
    <row r="135" spans="2:7" x14ac:dyDescent="0.25">
      <c r="B135" s="1"/>
      <c r="C135" s="1"/>
      <c r="D135" s="1"/>
      <c r="E135" s="1"/>
      <c r="F135" s="1"/>
      <c r="G135" s="1"/>
    </row>
    <row r="136" spans="2:7" x14ac:dyDescent="0.25">
      <c r="B136" s="1"/>
      <c r="C136" s="1"/>
      <c r="D136" s="1"/>
      <c r="E136" s="1"/>
      <c r="F136" s="1"/>
      <c r="G136" s="1"/>
    </row>
    <row r="137" spans="2:7" x14ac:dyDescent="0.25">
      <c r="B137" s="1"/>
      <c r="C137" s="1"/>
      <c r="D137" s="1"/>
      <c r="E137" s="1"/>
      <c r="F137" s="1"/>
      <c r="G137" s="1"/>
    </row>
    <row r="138" spans="2:7" x14ac:dyDescent="0.25">
      <c r="B138" s="1"/>
      <c r="C138" s="1"/>
      <c r="D138" s="1"/>
      <c r="E138" s="1"/>
      <c r="F138" s="1"/>
      <c r="G138" s="1"/>
    </row>
    <row r="139" spans="2:7" x14ac:dyDescent="0.25">
      <c r="B139" s="1"/>
      <c r="C139" s="1"/>
      <c r="D139" s="1"/>
      <c r="E139" s="1"/>
      <c r="F139" s="1"/>
      <c r="G139" s="1"/>
    </row>
    <row r="140" spans="2:7" x14ac:dyDescent="0.25">
      <c r="B140" s="1"/>
      <c r="C140" s="1"/>
      <c r="D140" s="1"/>
      <c r="E140" s="1"/>
      <c r="F140" s="1"/>
      <c r="G140" s="1"/>
    </row>
    <row r="141" spans="2:7" x14ac:dyDescent="0.25">
      <c r="B141" s="1"/>
      <c r="C141" s="1"/>
      <c r="D141" s="1"/>
      <c r="E141" s="1"/>
      <c r="F141" s="1"/>
      <c r="G141" s="1"/>
    </row>
    <row r="142" spans="2:7" x14ac:dyDescent="0.25">
      <c r="B142" s="1"/>
      <c r="C142" s="1"/>
      <c r="D142" s="1"/>
      <c r="E142" s="1"/>
      <c r="F142" s="1"/>
      <c r="G142" s="1"/>
    </row>
    <row r="143" spans="2:7" x14ac:dyDescent="0.25">
      <c r="B143" s="1"/>
      <c r="C143" s="1"/>
      <c r="D143" s="1"/>
      <c r="E143" s="1"/>
      <c r="F143" s="1"/>
      <c r="G143" s="1"/>
    </row>
    <row r="144" spans="2:7" x14ac:dyDescent="0.25">
      <c r="B144" s="1"/>
      <c r="C144" s="1"/>
      <c r="D144" s="1"/>
      <c r="E144" s="1"/>
      <c r="F144" s="1"/>
      <c r="G144" s="1"/>
    </row>
    <row r="145" spans="2:7" x14ac:dyDescent="0.25">
      <c r="B145" s="1"/>
      <c r="C145" s="1"/>
      <c r="D145" s="1"/>
      <c r="E145" s="1"/>
      <c r="F145" s="1"/>
      <c r="G145" s="1"/>
    </row>
    <row r="146" spans="2:7" x14ac:dyDescent="0.25">
      <c r="B146" s="1"/>
      <c r="C146" s="1"/>
      <c r="D146" s="1"/>
      <c r="E146" s="1"/>
      <c r="F146" s="1"/>
      <c r="G146" s="1"/>
    </row>
    <row r="147" spans="2:7" x14ac:dyDescent="0.25">
      <c r="B147" s="1"/>
      <c r="C147" s="1"/>
      <c r="D147" s="1"/>
      <c r="E147" s="1"/>
      <c r="F147" s="1"/>
      <c r="G147" s="1"/>
    </row>
    <row r="148" spans="2:7" x14ac:dyDescent="0.25">
      <c r="B148" s="1"/>
      <c r="C148" s="1"/>
      <c r="D148" s="1"/>
      <c r="E148" s="1"/>
      <c r="F148" s="1"/>
      <c r="G148" s="1"/>
    </row>
    <row r="149" spans="2:7" x14ac:dyDescent="0.25">
      <c r="B149" s="1"/>
      <c r="C149" s="1"/>
      <c r="D149" s="1"/>
      <c r="E149" s="1"/>
      <c r="F149" s="1"/>
      <c r="G149" s="1"/>
    </row>
    <row r="150" spans="2:7" x14ac:dyDescent="0.25">
      <c r="B150" s="1"/>
      <c r="C150" s="1"/>
      <c r="D150" s="1"/>
      <c r="E150" s="1"/>
      <c r="F150" s="1"/>
      <c r="G150" s="1"/>
    </row>
    <row r="151" spans="2:7" x14ac:dyDescent="0.25">
      <c r="B151" s="1"/>
      <c r="C151" s="1"/>
      <c r="D151" s="1"/>
      <c r="E151" s="1"/>
      <c r="F151" s="1"/>
      <c r="G151" s="1"/>
    </row>
    <row r="152" spans="2:7" x14ac:dyDescent="0.25">
      <c r="B152" s="1"/>
      <c r="C152" s="1"/>
      <c r="D152" s="1"/>
      <c r="E152" s="1"/>
      <c r="F152" s="1"/>
      <c r="G152" s="1"/>
    </row>
    <row r="153" spans="2:7" x14ac:dyDescent="0.25">
      <c r="B153" s="1"/>
      <c r="C153" s="1"/>
      <c r="D153" s="1"/>
      <c r="E153" s="1"/>
      <c r="F153" s="1"/>
      <c r="G153" s="1"/>
    </row>
    <row r="154" spans="2:7" x14ac:dyDescent="0.25">
      <c r="B154" s="1"/>
      <c r="C154" s="1"/>
      <c r="D154" s="1"/>
      <c r="E154" s="1"/>
      <c r="F154" s="1"/>
      <c r="G154" s="1"/>
    </row>
    <row r="155" spans="2:7" x14ac:dyDescent="0.25">
      <c r="B155" s="1"/>
      <c r="C155" s="1"/>
      <c r="D155" s="1"/>
      <c r="E155" s="1"/>
      <c r="F155" s="1"/>
      <c r="G155" s="1"/>
    </row>
    <row r="156" spans="2:7" x14ac:dyDescent="0.25">
      <c r="B156" s="1"/>
      <c r="C156" s="1"/>
      <c r="D156" s="1"/>
      <c r="E156" s="1"/>
      <c r="F156" s="1"/>
      <c r="G156" s="1"/>
    </row>
    <row r="157" spans="2:7" x14ac:dyDescent="0.25">
      <c r="B157" s="1"/>
      <c r="C157" s="1"/>
      <c r="D157" s="1"/>
      <c r="E157" s="1"/>
      <c r="F157" s="1"/>
      <c r="G157" s="1"/>
    </row>
    <row r="158" spans="2:7" x14ac:dyDescent="0.25">
      <c r="B158" s="1"/>
      <c r="C158" s="1"/>
      <c r="D158" s="1"/>
      <c r="E158" s="1"/>
      <c r="F158" s="1"/>
      <c r="G158" s="1"/>
    </row>
    <row r="159" spans="2:7" x14ac:dyDescent="0.25">
      <c r="B159" s="1"/>
      <c r="C159" s="1"/>
      <c r="D159" s="1"/>
      <c r="E159" s="1"/>
      <c r="F159" s="1"/>
      <c r="G159" s="1"/>
    </row>
    <row r="160" spans="2:7" x14ac:dyDescent="0.25">
      <c r="B160" s="1"/>
      <c r="C160" s="1"/>
      <c r="D160" s="1"/>
      <c r="E160" s="1"/>
      <c r="F160" s="1"/>
      <c r="G160" s="1"/>
    </row>
    <row r="161" spans="2:7" x14ac:dyDescent="0.25">
      <c r="B161" s="1"/>
      <c r="C161" s="1"/>
      <c r="D161" s="1"/>
      <c r="E161" s="1"/>
      <c r="F161" s="1"/>
      <c r="G161" s="1"/>
    </row>
    <row r="162" spans="2:7" x14ac:dyDescent="0.25">
      <c r="B162" s="1"/>
      <c r="C162" s="1"/>
      <c r="D162" s="1"/>
      <c r="E162" s="1"/>
      <c r="F162" s="1"/>
      <c r="G162" s="1"/>
    </row>
    <row r="163" spans="2:7" x14ac:dyDescent="0.25">
      <c r="B163" s="1"/>
      <c r="C163" s="1"/>
      <c r="D163" s="1"/>
      <c r="E163" s="1"/>
      <c r="F163" s="1"/>
      <c r="G163" s="1"/>
    </row>
    <row r="164" spans="2:7" x14ac:dyDescent="0.25">
      <c r="B164" s="1"/>
      <c r="C164" s="1"/>
      <c r="D164" s="1"/>
      <c r="E164" s="1"/>
      <c r="F164" s="1"/>
      <c r="G164" s="1"/>
    </row>
    <row r="165" spans="2:7" x14ac:dyDescent="0.25">
      <c r="B165" s="1"/>
      <c r="C165" s="1"/>
      <c r="D165" s="1"/>
      <c r="E165" s="1"/>
      <c r="F165" s="1"/>
      <c r="G165" s="1"/>
    </row>
    <row r="166" spans="2:7" x14ac:dyDescent="0.25">
      <c r="B166" s="1"/>
      <c r="C166" s="1"/>
      <c r="D166" s="1"/>
      <c r="E166" s="1"/>
      <c r="F166" s="1"/>
      <c r="G166" s="1"/>
    </row>
    <row r="167" spans="2:7" x14ac:dyDescent="0.25">
      <c r="B167" s="1"/>
      <c r="C167" s="1"/>
      <c r="D167" s="1"/>
      <c r="E167" s="1"/>
      <c r="F167" s="1"/>
      <c r="G167" s="1"/>
    </row>
    <row r="168" spans="2:7" x14ac:dyDescent="0.25">
      <c r="B168" s="1"/>
      <c r="C168" s="1"/>
      <c r="D168" s="1"/>
      <c r="E168" s="1"/>
      <c r="F168" s="1"/>
      <c r="G168" s="1"/>
    </row>
    <row r="169" spans="2:7" x14ac:dyDescent="0.25">
      <c r="B169" s="1"/>
      <c r="C169" s="1"/>
      <c r="D169" s="1"/>
      <c r="E169" s="1"/>
      <c r="F169" s="1"/>
      <c r="G169" s="1"/>
    </row>
    <row r="170" spans="2:7" x14ac:dyDescent="0.25">
      <c r="B170" s="1"/>
      <c r="C170" s="1"/>
      <c r="D170" s="1"/>
      <c r="E170" s="1"/>
      <c r="F170" s="1"/>
      <c r="G170" s="1"/>
    </row>
  </sheetData>
  <mergeCells count="5">
    <mergeCell ref="B8:B24"/>
    <mergeCell ref="C25:F25"/>
    <mergeCell ref="B6:B7"/>
    <mergeCell ref="C6:C7"/>
    <mergeCell ref="D6:D7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62EE3-91E5-461B-82F8-0DBB0D06B5A2}">
  <dimension ref="B2:G165"/>
  <sheetViews>
    <sheetView workbookViewId="0">
      <selection activeCell="F25" sqref="F25"/>
    </sheetView>
  </sheetViews>
  <sheetFormatPr defaultRowHeight="15" x14ac:dyDescent="0.25"/>
  <cols>
    <col min="2" max="7" width="14.28515625" customWidth="1"/>
  </cols>
  <sheetData>
    <row r="2" spans="2:7" x14ac:dyDescent="0.25">
      <c r="B2" s="2" t="s">
        <v>8</v>
      </c>
      <c r="C2" t="s">
        <v>9</v>
      </c>
    </row>
    <row r="3" spans="2:7" x14ac:dyDescent="0.25">
      <c r="B3" s="2" t="s">
        <v>8</v>
      </c>
      <c r="C3" s="3" t="s">
        <v>11</v>
      </c>
    </row>
    <row r="4" spans="2:7" x14ac:dyDescent="0.25">
      <c r="B4" s="2" t="s">
        <v>8</v>
      </c>
      <c r="C4" s="3" t="s">
        <v>18</v>
      </c>
    </row>
    <row r="6" spans="2:7" x14ac:dyDescent="0.25">
      <c r="B6" s="79" t="s">
        <v>0</v>
      </c>
      <c r="C6" s="79" t="s">
        <v>1</v>
      </c>
      <c r="D6" s="79" t="s">
        <v>2</v>
      </c>
      <c r="E6" s="4" t="s">
        <v>3</v>
      </c>
      <c r="F6" s="4" t="s">
        <v>4</v>
      </c>
      <c r="G6" s="4" t="s">
        <v>5</v>
      </c>
    </row>
    <row r="7" spans="2:7" ht="15.75" thickBot="1" x14ac:dyDescent="0.3">
      <c r="B7" s="71"/>
      <c r="C7" s="71"/>
      <c r="D7" s="71"/>
      <c r="E7" s="5" t="s">
        <v>6</v>
      </c>
      <c r="F7" s="5" t="s">
        <v>6</v>
      </c>
      <c r="G7" s="5" t="s">
        <v>7</v>
      </c>
    </row>
    <row r="8" spans="2:7" x14ac:dyDescent="0.25">
      <c r="B8" s="77"/>
      <c r="C8" s="6" t="s">
        <v>16</v>
      </c>
      <c r="D8" s="6">
        <v>8</v>
      </c>
      <c r="E8" s="6">
        <v>15</v>
      </c>
      <c r="F8" s="6">
        <v>21</v>
      </c>
      <c r="G8" s="6">
        <v>5</v>
      </c>
    </row>
    <row r="9" spans="2:7" x14ac:dyDescent="0.25">
      <c r="B9" s="77"/>
      <c r="C9" s="6" t="s">
        <v>15</v>
      </c>
      <c r="D9" s="6">
        <v>12</v>
      </c>
      <c r="E9" s="6">
        <v>11</v>
      </c>
      <c r="F9" s="6">
        <v>-21</v>
      </c>
      <c r="G9" s="6">
        <v>5</v>
      </c>
    </row>
    <row r="10" spans="2:7" x14ac:dyDescent="0.25">
      <c r="B10" s="77"/>
      <c r="C10" s="6" t="s">
        <v>10</v>
      </c>
      <c r="D10" s="6">
        <v>15</v>
      </c>
      <c r="E10" s="6">
        <v>3</v>
      </c>
      <c r="F10" s="6">
        <v>-21</v>
      </c>
      <c r="G10" s="6">
        <v>5</v>
      </c>
    </row>
    <row r="11" spans="2:7" x14ac:dyDescent="0.25">
      <c r="B11" s="77"/>
      <c r="C11" s="6" t="s">
        <v>10</v>
      </c>
      <c r="D11" s="6">
        <v>18</v>
      </c>
      <c r="E11" s="6">
        <v>8</v>
      </c>
      <c r="F11" s="6">
        <v>21</v>
      </c>
      <c r="G11" s="6">
        <v>5</v>
      </c>
    </row>
    <row r="12" spans="2:7" x14ac:dyDescent="0.25">
      <c r="B12" s="77"/>
      <c r="C12" s="6" t="s">
        <v>16</v>
      </c>
      <c r="D12" s="6">
        <v>20</v>
      </c>
      <c r="E12" s="29">
        <v>15</v>
      </c>
      <c r="F12" s="6">
        <v>21</v>
      </c>
      <c r="G12" s="6">
        <f>24*0.5</f>
        <v>12</v>
      </c>
    </row>
    <row r="13" spans="2:7" x14ac:dyDescent="0.25">
      <c r="B13" s="77"/>
      <c r="C13" s="6" t="s">
        <v>16</v>
      </c>
      <c r="D13" s="6">
        <v>21</v>
      </c>
      <c r="E13" s="6">
        <v>2</v>
      </c>
      <c r="F13" s="6">
        <v>-3</v>
      </c>
      <c r="G13" s="6">
        <v>5</v>
      </c>
    </row>
    <row r="14" spans="2:7" x14ac:dyDescent="0.25">
      <c r="B14" s="77"/>
      <c r="C14" s="7" t="s">
        <v>17</v>
      </c>
      <c r="D14" s="6">
        <v>21</v>
      </c>
      <c r="E14" s="6">
        <v>3</v>
      </c>
      <c r="F14" s="6">
        <v>21</v>
      </c>
      <c r="G14" s="6">
        <v>5</v>
      </c>
    </row>
    <row r="15" spans="2:7" x14ac:dyDescent="0.25">
      <c r="B15" s="77"/>
      <c r="C15" s="6" t="s">
        <v>16</v>
      </c>
      <c r="D15" s="6">
        <v>22</v>
      </c>
      <c r="E15" s="6">
        <v>12</v>
      </c>
      <c r="F15" s="6">
        <v>21</v>
      </c>
      <c r="G15" s="6">
        <v>6</v>
      </c>
    </row>
    <row r="16" spans="2:7" x14ac:dyDescent="0.25">
      <c r="B16" s="77"/>
      <c r="C16" s="6" t="s">
        <v>16</v>
      </c>
      <c r="D16" s="6">
        <v>22</v>
      </c>
      <c r="E16" s="6">
        <v>18</v>
      </c>
      <c r="F16" s="6">
        <v>21</v>
      </c>
      <c r="G16" s="6">
        <v>13</v>
      </c>
    </row>
    <row r="17" spans="2:7" x14ac:dyDescent="0.25">
      <c r="B17" s="77"/>
      <c r="C17" s="7" t="s">
        <v>10</v>
      </c>
      <c r="D17" s="6">
        <v>23</v>
      </c>
      <c r="E17" s="6">
        <v>20</v>
      </c>
      <c r="F17" s="6">
        <v>21</v>
      </c>
      <c r="G17" s="6">
        <v>5</v>
      </c>
    </row>
    <row r="18" spans="2:7" x14ac:dyDescent="0.25">
      <c r="B18" s="77"/>
      <c r="C18" s="7" t="s">
        <v>32</v>
      </c>
      <c r="D18" s="6">
        <v>23</v>
      </c>
      <c r="E18" s="6">
        <v>23</v>
      </c>
      <c r="F18" s="6">
        <v>21</v>
      </c>
      <c r="G18" s="6">
        <v>5</v>
      </c>
    </row>
    <row r="19" spans="2:7" x14ac:dyDescent="0.25">
      <c r="B19" s="77"/>
      <c r="C19" s="7" t="s">
        <v>17</v>
      </c>
      <c r="D19" s="6">
        <v>23</v>
      </c>
      <c r="E19" s="6">
        <v>28</v>
      </c>
      <c r="F19" s="6">
        <v>21</v>
      </c>
      <c r="G19" s="6">
        <v>5</v>
      </c>
    </row>
    <row r="20" spans="2:7" x14ac:dyDescent="0.25">
      <c r="B20" s="77"/>
      <c r="C20" s="7" t="s">
        <v>16</v>
      </c>
      <c r="D20" s="6">
        <v>24</v>
      </c>
      <c r="E20" s="6">
        <v>2</v>
      </c>
      <c r="F20" s="6">
        <v>-21</v>
      </c>
      <c r="G20" s="6">
        <v>5</v>
      </c>
    </row>
    <row r="21" spans="2:7" x14ac:dyDescent="0.25">
      <c r="B21" s="78"/>
      <c r="C21" s="7" t="s">
        <v>17</v>
      </c>
      <c r="D21" s="6">
        <v>24</v>
      </c>
      <c r="E21" s="6">
        <v>16</v>
      </c>
      <c r="F21" s="6">
        <v>21</v>
      </c>
      <c r="G21" s="6">
        <v>6</v>
      </c>
    </row>
    <row r="22" spans="2:7" x14ac:dyDescent="0.25">
      <c r="B22" s="6" t="s">
        <v>14</v>
      </c>
      <c r="C22" s="80"/>
      <c r="D22" s="81"/>
      <c r="E22" s="81"/>
      <c r="F22" s="82"/>
      <c r="G22" s="8">
        <f>SUM(G8:G21)</f>
        <v>87</v>
      </c>
    </row>
    <row r="71" spans="2:7" x14ac:dyDescent="0.25">
      <c r="B71" s="1"/>
      <c r="C71" s="1"/>
      <c r="D71" s="1"/>
      <c r="E71" s="1"/>
      <c r="F71" s="1"/>
      <c r="G71" s="1"/>
    </row>
    <row r="72" spans="2:7" x14ac:dyDescent="0.25">
      <c r="B72" s="1"/>
      <c r="C72" s="1"/>
      <c r="D72" s="1"/>
      <c r="E72" s="1"/>
      <c r="F72" s="1"/>
      <c r="G72" s="1"/>
    </row>
    <row r="73" spans="2:7" x14ac:dyDescent="0.25">
      <c r="B73" s="1"/>
      <c r="C73" s="1"/>
      <c r="D73" s="1"/>
      <c r="E73" s="1"/>
      <c r="F73" s="1"/>
      <c r="G73" s="1"/>
    </row>
    <row r="74" spans="2:7" x14ac:dyDescent="0.25">
      <c r="B74" s="1"/>
      <c r="C74" s="1"/>
      <c r="D74" s="1"/>
      <c r="E74" s="1"/>
      <c r="F74" s="1"/>
      <c r="G74" s="1"/>
    </row>
    <row r="75" spans="2:7" x14ac:dyDescent="0.25">
      <c r="B75" s="1"/>
      <c r="C75" s="1"/>
      <c r="D75" s="1"/>
      <c r="E75" s="1"/>
      <c r="F75" s="1"/>
      <c r="G75" s="1"/>
    </row>
    <row r="76" spans="2:7" x14ac:dyDescent="0.25">
      <c r="B76" s="1"/>
      <c r="C76" s="1"/>
      <c r="D76" s="1"/>
      <c r="E76" s="1"/>
      <c r="F76" s="1"/>
      <c r="G76" s="1"/>
    </row>
    <row r="77" spans="2:7" x14ac:dyDescent="0.25">
      <c r="B77" s="1"/>
      <c r="C77" s="1"/>
      <c r="D77" s="1"/>
      <c r="E77" s="1"/>
      <c r="F77" s="1"/>
      <c r="G77" s="1"/>
    </row>
    <row r="78" spans="2:7" x14ac:dyDescent="0.25">
      <c r="B78" s="1"/>
      <c r="C78" s="1"/>
      <c r="D78" s="1"/>
      <c r="E78" s="1"/>
      <c r="F78" s="1"/>
      <c r="G78" s="1"/>
    </row>
    <row r="79" spans="2:7" x14ac:dyDescent="0.25">
      <c r="B79" s="1"/>
      <c r="C79" s="1"/>
      <c r="D79" s="1"/>
      <c r="E79" s="1"/>
      <c r="F79" s="1"/>
      <c r="G79" s="1"/>
    </row>
    <row r="80" spans="2:7" x14ac:dyDescent="0.25">
      <c r="B80" s="1"/>
      <c r="C80" s="1"/>
      <c r="D80" s="1"/>
      <c r="E80" s="1"/>
      <c r="F80" s="1"/>
      <c r="G80" s="1"/>
    </row>
    <row r="81" spans="2:7" x14ac:dyDescent="0.25">
      <c r="B81" s="1"/>
      <c r="C81" s="1"/>
      <c r="D81" s="1"/>
      <c r="E81" s="1"/>
      <c r="F81" s="1"/>
      <c r="G81" s="1"/>
    </row>
    <row r="82" spans="2:7" x14ac:dyDescent="0.25">
      <c r="B82" s="1"/>
      <c r="C82" s="1"/>
      <c r="D82" s="1"/>
      <c r="E82" s="1"/>
      <c r="F82" s="1"/>
      <c r="G82" s="1"/>
    </row>
    <row r="83" spans="2:7" x14ac:dyDescent="0.25">
      <c r="B83" s="1"/>
      <c r="C83" s="1"/>
      <c r="D83" s="1"/>
      <c r="E83" s="1"/>
      <c r="F83" s="1"/>
      <c r="G83" s="1"/>
    </row>
    <row r="84" spans="2:7" x14ac:dyDescent="0.25">
      <c r="B84" s="1"/>
      <c r="C84" s="1"/>
      <c r="D84" s="1"/>
      <c r="E84" s="1"/>
      <c r="F84" s="1"/>
      <c r="G84" s="1"/>
    </row>
    <row r="85" spans="2:7" x14ac:dyDescent="0.25">
      <c r="B85" s="1"/>
      <c r="C85" s="1"/>
      <c r="D85" s="1"/>
      <c r="E85" s="1"/>
      <c r="F85" s="1"/>
      <c r="G85" s="1"/>
    </row>
    <row r="86" spans="2:7" x14ac:dyDescent="0.25">
      <c r="B86" s="1"/>
      <c r="C86" s="1"/>
      <c r="D86" s="1"/>
      <c r="E86" s="1"/>
      <c r="F86" s="1"/>
      <c r="G86" s="1"/>
    </row>
    <row r="87" spans="2:7" x14ac:dyDescent="0.25">
      <c r="B87" s="1"/>
      <c r="C87" s="1"/>
      <c r="D87" s="1"/>
      <c r="E87" s="1"/>
      <c r="F87" s="1"/>
      <c r="G87" s="1"/>
    </row>
    <row r="88" spans="2:7" x14ac:dyDescent="0.25">
      <c r="B88" s="1"/>
      <c r="C88" s="1"/>
      <c r="D88" s="1"/>
      <c r="E88" s="1"/>
      <c r="F88" s="1"/>
      <c r="G88" s="1"/>
    </row>
    <row r="89" spans="2:7" x14ac:dyDescent="0.25">
      <c r="B89" s="1"/>
      <c r="C89" s="1"/>
      <c r="D89" s="1"/>
      <c r="E89" s="1"/>
      <c r="F89" s="1"/>
      <c r="G89" s="1"/>
    </row>
    <row r="90" spans="2:7" x14ac:dyDescent="0.25">
      <c r="B90" s="1"/>
      <c r="C90" s="1"/>
      <c r="D90" s="1"/>
      <c r="E90" s="1"/>
      <c r="F90" s="1"/>
      <c r="G90" s="1"/>
    </row>
    <row r="91" spans="2:7" x14ac:dyDescent="0.25">
      <c r="B91" s="1"/>
      <c r="C91" s="1"/>
      <c r="D91" s="1"/>
      <c r="E91" s="1"/>
      <c r="F91" s="1"/>
      <c r="G91" s="1"/>
    </row>
    <row r="92" spans="2:7" x14ac:dyDescent="0.25">
      <c r="B92" s="1"/>
      <c r="C92" s="1"/>
      <c r="D92" s="1"/>
      <c r="E92" s="1"/>
      <c r="F92" s="1"/>
      <c r="G92" s="1"/>
    </row>
    <row r="93" spans="2:7" x14ac:dyDescent="0.25">
      <c r="B93" s="1"/>
      <c r="C93" s="1"/>
      <c r="D93" s="1"/>
      <c r="E93" s="1"/>
      <c r="F93" s="1"/>
      <c r="G93" s="1"/>
    </row>
    <row r="94" spans="2:7" x14ac:dyDescent="0.25">
      <c r="B94" s="1"/>
      <c r="C94" s="1"/>
      <c r="D94" s="1"/>
      <c r="E94" s="1"/>
      <c r="F94" s="1"/>
      <c r="G94" s="1"/>
    </row>
    <row r="95" spans="2:7" x14ac:dyDescent="0.25">
      <c r="B95" s="1"/>
      <c r="C95" s="1"/>
      <c r="D95" s="1"/>
      <c r="E95" s="1"/>
      <c r="F95" s="1"/>
      <c r="G95" s="1"/>
    </row>
    <row r="96" spans="2:7" x14ac:dyDescent="0.25">
      <c r="B96" s="1"/>
      <c r="C96" s="1"/>
      <c r="D96" s="1"/>
      <c r="E96" s="1"/>
      <c r="F96" s="1"/>
      <c r="G96" s="1"/>
    </row>
    <row r="97" spans="2:7" x14ac:dyDescent="0.25">
      <c r="B97" s="1"/>
      <c r="C97" s="1"/>
      <c r="D97" s="1"/>
      <c r="E97" s="1"/>
      <c r="F97" s="1"/>
      <c r="G97" s="1"/>
    </row>
    <row r="98" spans="2:7" x14ac:dyDescent="0.25">
      <c r="B98" s="1"/>
      <c r="C98" s="1"/>
      <c r="D98" s="1"/>
      <c r="E98" s="1"/>
      <c r="F98" s="1"/>
      <c r="G98" s="1"/>
    </row>
    <row r="99" spans="2:7" x14ac:dyDescent="0.25">
      <c r="B99" s="1"/>
      <c r="C99" s="1"/>
      <c r="D99" s="1"/>
      <c r="E99" s="1"/>
      <c r="F99" s="1"/>
      <c r="G99" s="1"/>
    </row>
    <row r="100" spans="2:7" x14ac:dyDescent="0.25">
      <c r="B100" s="1"/>
      <c r="C100" s="1"/>
      <c r="D100" s="1"/>
      <c r="E100" s="1"/>
      <c r="F100" s="1"/>
      <c r="G100" s="1"/>
    </row>
    <row r="101" spans="2:7" x14ac:dyDescent="0.25">
      <c r="B101" s="1"/>
      <c r="C101" s="1"/>
      <c r="D101" s="1"/>
      <c r="E101" s="1"/>
      <c r="F101" s="1"/>
      <c r="G101" s="1"/>
    </row>
    <row r="102" spans="2:7" x14ac:dyDescent="0.25">
      <c r="B102" s="1"/>
      <c r="C102" s="1"/>
      <c r="D102" s="1"/>
      <c r="E102" s="1"/>
      <c r="F102" s="1"/>
      <c r="G102" s="1"/>
    </row>
    <row r="103" spans="2:7" x14ac:dyDescent="0.25">
      <c r="B103" s="1"/>
      <c r="C103" s="1"/>
      <c r="D103" s="1"/>
      <c r="E103" s="1"/>
      <c r="F103" s="1"/>
      <c r="G103" s="1"/>
    </row>
    <row r="104" spans="2:7" x14ac:dyDescent="0.25">
      <c r="B104" s="1"/>
      <c r="C104" s="1"/>
      <c r="D104" s="1"/>
      <c r="E104" s="1"/>
      <c r="F104" s="1"/>
      <c r="G104" s="1"/>
    </row>
    <row r="105" spans="2:7" x14ac:dyDescent="0.25">
      <c r="B105" s="1"/>
      <c r="C105" s="1"/>
      <c r="D105" s="1"/>
      <c r="E105" s="1"/>
      <c r="F105" s="1"/>
      <c r="G105" s="1"/>
    </row>
    <row r="106" spans="2:7" x14ac:dyDescent="0.25">
      <c r="B106" s="1"/>
      <c r="C106" s="1"/>
      <c r="D106" s="1"/>
      <c r="E106" s="1"/>
      <c r="F106" s="1"/>
      <c r="G106" s="1"/>
    </row>
    <row r="107" spans="2:7" x14ac:dyDescent="0.25">
      <c r="B107" s="1"/>
      <c r="C107" s="1"/>
      <c r="D107" s="1"/>
      <c r="E107" s="1"/>
      <c r="F107" s="1"/>
      <c r="G107" s="1"/>
    </row>
    <row r="108" spans="2:7" x14ac:dyDescent="0.25">
      <c r="B108" s="1"/>
      <c r="C108" s="1"/>
      <c r="D108" s="1"/>
      <c r="E108" s="1"/>
      <c r="F108" s="1"/>
      <c r="G108" s="1"/>
    </row>
    <row r="109" spans="2:7" x14ac:dyDescent="0.25">
      <c r="B109" s="1"/>
      <c r="C109" s="1"/>
      <c r="D109" s="1"/>
      <c r="E109" s="1"/>
      <c r="F109" s="1"/>
      <c r="G109" s="1"/>
    </row>
    <row r="110" spans="2:7" x14ac:dyDescent="0.25">
      <c r="B110" s="1"/>
      <c r="C110" s="1"/>
      <c r="D110" s="1"/>
      <c r="E110" s="1"/>
      <c r="F110" s="1"/>
      <c r="G110" s="1"/>
    </row>
    <row r="111" spans="2:7" x14ac:dyDescent="0.25">
      <c r="B111" s="1"/>
      <c r="C111" s="1"/>
      <c r="D111" s="1"/>
      <c r="E111" s="1"/>
      <c r="F111" s="1"/>
      <c r="G111" s="1"/>
    </row>
    <row r="112" spans="2:7" x14ac:dyDescent="0.25">
      <c r="B112" s="1"/>
      <c r="C112" s="1"/>
      <c r="D112" s="1"/>
      <c r="E112" s="1"/>
      <c r="F112" s="1"/>
      <c r="G112" s="1"/>
    </row>
    <row r="113" spans="2:7" x14ac:dyDescent="0.25">
      <c r="B113" s="1"/>
      <c r="C113" s="1"/>
      <c r="D113" s="1"/>
      <c r="E113" s="1"/>
      <c r="F113" s="1"/>
      <c r="G113" s="1"/>
    </row>
    <row r="114" spans="2:7" x14ac:dyDescent="0.25">
      <c r="B114" s="1"/>
      <c r="C114" s="1"/>
      <c r="D114" s="1"/>
      <c r="E114" s="1"/>
      <c r="F114" s="1"/>
      <c r="G114" s="1"/>
    </row>
    <row r="115" spans="2:7" x14ac:dyDescent="0.25">
      <c r="B115" s="1"/>
      <c r="C115" s="1"/>
      <c r="D115" s="1"/>
      <c r="E115" s="1"/>
      <c r="F115" s="1"/>
      <c r="G115" s="1"/>
    </row>
    <row r="116" spans="2:7" x14ac:dyDescent="0.25">
      <c r="B116" s="1"/>
      <c r="C116" s="1"/>
      <c r="D116" s="1"/>
      <c r="E116" s="1"/>
      <c r="F116" s="1"/>
      <c r="G116" s="1"/>
    </row>
    <row r="117" spans="2:7" x14ac:dyDescent="0.25">
      <c r="B117" s="1"/>
      <c r="C117" s="1"/>
      <c r="D117" s="1"/>
      <c r="E117" s="1"/>
      <c r="F117" s="1"/>
      <c r="G117" s="1"/>
    </row>
    <row r="118" spans="2:7" x14ac:dyDescent="0.25">
      <c r="B118" s="1"/>
      <c r="C118" s="1"/>
      <c r="D118" s="1"/>
      <c r="E118" s="1"/>
      <c r="F118" s="1"/>
      <c r="G118" s="1"/>
    </row>
    <row r="119" spans="2:7" x14ac:dyDescent="0.25">
      <c r="B119" s="1"/>
      <c r="C119" s="1"/>
      <c r="D119" s="1"/>
      <c r="E119" s="1"/>
      <c r="F119" s="1"/>
      <c r="G119" s="1"/>
    </row>
    <row r="120" spans="2:7" x14ac:dyDescent="0.25">
      <c r="B120" s="1"/>
      <c r="C120" s="1"/>
      <c r="D120" s="1"/>
      <c r="E120" s="1"/>
      <c r="F120" s="1"/>
      <c r="G120" s="1"/>
    </row>
    <row r="121" spans="2:7" x14ac:dyDescent="0.25">
      <c r="B121" s="1"/>
      <c r="C121" s="1"/>
      <c r="D121" s="1"/>
      <c r="E121" s="1"/>
      <c r="F121" s="1"/>
      <c r="G121" s="1"/>
    </row>
    <row r="122" spans="2:7" x14ac:dyDescent="0.25">
      <c r="B122" s="1"/>
      <c r="C122" s="1"/>
      <c r="D122" s="1"/>
      <c r="E122" s="1"/>
      <c r="F122" s="1"/>
      <c r="G122" s="1"/>
    </row>
    <row r="123" spans="2:7" x14ac:dyDescent="0.25">
      <c r="B123" s="1"/>
      <c r="C123" s="1"/>
      <c r="D123" s="1"/>
      <c r="E123" s="1"/>
      <c r="F123" s="1"/>
      <c r="G123" s="1"/>
    </row>
    <row r="124" spans="2:7" x14ac:dyDescent="0.25">
      <c r="B124" s="1"/>
      <c r="C124" s="1"/>
      <c r="D124" s="1"/>
      <c r="E124" s="1"/>
      <c r="F124" s="1"/>
      <c r="G124" s="1"/>
    </row>
    <row r="125" spans="2:7" x14ac:dyDescent="0.25">
      <c r="B125" s="1"/>
      <c r="C125" s="1"/>
      <c r="D125" s="1"/>
      <c r="E125" s="1"/>
      <c r="F125" s="1"/>
      <c r="G125" s="1"/>
    </row>
    <row r="126" spans="2:7" x14ac:dyDescent="0.25">
      <c r="B126" s="1"/>
      <c r="C126" s="1"/>
      <c r="D126" s="1"/>
      <c r="E126" s="1"/>
      <c r="F126" s="1"/>
      <c r="G126" s="1"/>
    </row>
    <row r="127" spans="2:7" x14ac:dyDescent="0.25">
      <c r="B127" s="1"/>
      <c r="C127" s="1"/>
      <c r="D127" s="1"/>
      <c r="E127" s="1"/>
      <c r="F127" s="1"/>
      <c r="G127" s="1"/>
    </row>
    <row r="128" spans="2:7" x14ac:dyDescent="0.25">
      <c r="B128" s="1"/>
      <c r="C128" s="1"/>
      <c r="D128" s="1"/>
      <c r="E128" s="1"/>
      <c r="F128" s="1"/>
      <c r="G128" s="1"/>
    </row>
    <row r="129" spans="2:7" x14ac:dyDescent="0.25">
      <c r="B129" s="1"/>
      <c r="C129" s="1"/>
      <c r="D129" s="1"/>
      <c r="E129" s="1"/>
      <c r="F129" s="1"/>
      <c r="G129" s="1"/>
    </row>
    <row r="130" spans="2:7" x14ac:dyDescent="0.25">
      <c r="B130" s="1"/>
      <c r="C130" s="1"/>
      <c r="D130" s="1"/>
      <c r="E130" s="1"/>
      <c r="F130" s="1"/>
      <c r="G130" s="1"/>
    </row>
    <row r="131" spans="2:7" x14ac:dyDescent="0.25">
      <c r="B131" s="1"/>
      <c r="C131" s="1"/>
      <c r="D131" s="1"/>
      <c r="E131" s="1"/>
      <c r="F131" s="1"/>
      <c r="G131" s="1"/>
    </row>
    <row r="132" spans="2:7" x14ac:dyDescent="0.25">
      <c r="B132" s="1"/>
      <c r="C132" s="1"/>
      <c r="D132" s="1"/>
      <c r="E132" s="1"/>
      <c r="F132" s="1"/>
      <c r="G132" s="1"/>
    </row>
    <row r="133" spans="2:7" x14ac:dyDescent="0.25">
      <c r="B133" s="1"/>
      <c r="C133" s="1"/>
      <c r="D133" s="1"/>
      <c r="E133" s="1"/>
      <c r="F133" s="1"/>
      <c r="G133" s="1"/>
    </row>
    <row r="134" spans="2:7" x14ac:dyDescent="0.25">
      <c r="B134" s="1"/>
      <c r="C134" s="1"/>
      <c r="D134" s="1"/>
      <c r="E134" s="1"/>
      <c r="F134" s="1"/>
      <c r="G134" s="1"/>
    </row>
    <row r="135" spans="2:7" x14ac:dyDescent="0.25">
      <c r="B135" s="1"/>
      <c r="C135" s="1"/>
      <c r="D135" s="1"/>
      <c r="E135" s="1"/>
      <c r="F135" s="1"/>
      <c r="G135" s="1"/>
    </row>
    <row r="136" spans="2:7" x14ac:dyDescent="0.25">
      <c r="B136" s="1"/>
      <c r="C136" s="1"/>
      <c r="D136" s="1"/>
      <c r="E136" s="1"/>
      <c r="F136" s="1"/>
      <c r="G136" s="1"/>
    </row>
    <row r="137" spans="2:7" x14ac:dyDescent="0.25">
      <c r="B137" s="1"/>
      <c r="C137" s="1"/>
      <c r="D137" s="1"/>
      <c r="E137" s="1"/>
      <c r="F137" s="1"/>
      <c r="G137" s="1"/>
    </row>
    <row r="138" spans="2:7" x14ac:dyDescent="0.25">
      <c r="B138" s="1"/>
      <c r="C138" s="1"/>
      <c r="D138" s="1"/>
      <c r="E138" s="1"/>
      <c r="F138" s="1"/>
      <c r="G138" s="1"/>
    </row>
    <row r="139" spans="2:7" x14ac:dyDescent="0.25">
      <c r="B139" s="1"/>
      <c r="C139" s="1"/>
      <c r="D139" s="1"/>
      <c r="E139" s="1"/>
      <c r="F139" s="1"/>
      <c r="G139" s="1"/>
    </row>
    <row r="140" spans="2:7" x14ac:dyDescent="0.25">
      <c r="B140" s="1"/>
      <c r="C140" s="1"/>
      <c r="D140" s="1"/>
      <c r="E140" s="1"/>
      <c r="F140" s="1"/>
      <c r="G140" s="1"/>
    </row>
    <row r="141" spans="2:7" x14ac:dyDescent="0.25">
      <c r="B141" s="1"/>
      <c r="C141" s="1"/>
      <c r="D141" s="1"/>
      <c r="E141" s="1"/>
      <c r="F141" s="1"/>
      <c r="G141" s="1"/>
    </row>
    <row r="142" spans="2:7" x14ac:dyDescent="0.25">
      <c r="B142" s="1"/>
      <c r="C142" s="1"/>
      <c r="D142" s="1"/>
      <c r="E142" s="1"/>
      <c r="F142" s="1"/>
      <c r="G142" s="1"/>
    </row>
    <row r="143" spans="2:7" x14ac:dyDescent="0.25">
      <c r="B143" s="1"/>
      <c r="C143" s="1"/>
      <c r="D143" s="1"/>
      <c r="E143" s="1"/>
      <c r="F143" s="1"/>
      <c r="G143" s="1"/>
    </row>
    <row r="144" spans="2:7" x14ac:dyDescent="0.25">
      <c r="B144" s="1"/>
      <c r="C144" s="1"/>
      <c r="D144" s="1"/>
      <c r="E144" s="1"/>
      <c r="F144" s="1"/>
      <c r="G144" s="1"/>
    </row>
    <row r="145" spans="2:7" x14ac:dyDescent="0.25">
      <c r="B145" s="1"/>
      <c r="C145" s="1"/>
      <c r="D145" s="1"/>
      <c r="E145" s="1"/>
      <c r="F145" s="1"/>
      <c r="G145" s="1"/>
    </row>
    <row r="146" spans="2:7" x14ac:dyDescent="0.25">
      <c r="B146" s="1"/>
      <c r="C146" s="1"/>
      <c r="D146" s="1"/>
      <c r="E146" s="1"/>
      <c r="F146" s="1"/>
      <c r="G146" s="1"/>
    </row>
    <row r="147" spans="2:7" x14ac:dyDescent="0.25">
      <c r="B147" s="1"/>
      <c r="C147" s="1"/>
      <c r="D147" s="1"/>
      <c r="E147" s="1"/>
      <c r="F147" s="1"/>
      <c r="G147" s="1"/>
    </row>
    <row r="148" spans="2:7" x14ac:dyDescent="0.25">
      <c r="B148" s="1"/>
      <c r="C148" s="1"/>
      <c r="D148" s="1"/>
      <c r="E148" s="1"/>
      <c r="F148" s="1"/>
      <c r="G148" s="1"/>
    </row>
    <row r="149" spans="2:7" x14ac:dyDescent="0.25">
      <c r="B149" s="1"/>
      <c r="C149" s="1"/>
      <c r="D149" s="1"/>
      <c r="E149" s="1"/>
      <c r="F149" s="1"/>
      <c r="G149" s="1"/>
    </row>
    <row r="150" spans="2:7" x14ac:dyDescent="0.25">
      <c r="B150" s="1"/>
      <c r="C150" s="1"/>
      <c r="D150" s="1"/>
      <c r="E150" s="1"/>
      <c r="F150" s="1"/>
      <c r="G150" s="1"/>
    </row>
    <row r="151" spans="2:7" x14ac:dyDescent="0.25">
      <c r="B151" s="1"/>
      <c r="C151" s="1"/>
      <c r="D151" s="1"/>
      <c r="E151" s="1"/>
      <c r="F151" s="1"/>
      <c r="G151" s="1"/>
    </row>
    <row r="152" spans="2:7" x14ac:dyDescent="0.25">
      <c r="B152" s="1"/>
      <c r="C152" s="1"/>
      <c r="D152" s="1"/>
      <c r="E152" s="1"/>
      <c r="F152" s="1"/>
      <c r="G152" s="1"/>
    </row>
    <row r="153" spans="2:7" x14ac:dyDescent="0.25">
      <c r="B153" s="1"/>
      <c r="C153" s="1"/>
      <c r="D153" s="1"/>
      <c r="E153" s="1"/>
      <c r="F153" s="1"/>
      <c r="G153" s="1"/>
    </row>
    <row r="154" spans="2:7" x14ac:dyDescent="0.25">
      <c r="B154" s="1"/>
      <c r="C154" s="1"/>
      <c r="D154" s="1"/>
      <c r="E154" s="1"/>
      <c r="F154" s="1"/>
      <c r="G154" s="1"/>
    </row>
    <row r="155" spans="2:7" x14ac:dyDescent="0.25">
      <c r="B155" s="1"/>
      <c r="C155" s="1"/>
      <c r="D155" s="1"/>
      <c r="E155" s="1"/>
      <c r="F155" s="1"/>
      <c r="G155" s="1"/>
    </row>
    <row r="156" spans="2:7" x14ac:dyDescent="0.25">
      <c r="B156" s="1"/>
      <c r="C156" s="1"/>
      <c r="D156" s="1"/>
      <c r="E156" s="1"/>
      <c r="F156" s="1"/>
      <c r="G156" s="1"/>
    </row>
    <row r="157" spans="2:7" x14ac:dyDescent="0.25">
      <c r="B157" s="1"/>
      <c r="C157" s="1"/>
      <c r="D157" s="1"/>
      <c r="E157" s="1"/>
      <c r="F157" s="1"/>
      <c r="G157" s="1"/>
    </row>
    <row r="158" spans="2:7" x14ac:dyDescent="0.25">
      <c r="B158" s="1"/>
      <c r="C158" s="1"/>
      <c r="D158" s="1"/>
      <c r="E158" s="1"/>
      <c r="F158" s="1"/>
      <c r="G158" s="1"/>
    </row>
    <row r="159" spans="2:7" x14ac:dyDescent="0.25">
      <c r="B159" s="1"/>
      <c r="C159" s="1"/>
      <c r="D159" s="1"/>
      <c r="E159" s="1"/>
      <c r="F159" s="1"/>
      <c r="G159" s="1"/>
    </row>
    <row r="160" spans="2:7" x14ac:dyDescent="0.25">
      <c r="B160" s="1"/>
      <c r="C160" s="1"/>
      <c r="D160" s="1"/>
      <c r="E160" s="1"/>
      <c r="F160" s="1"/>
      <c r="G160" s="1"/>
    </row>
    <row r="161" spans="2:7" x14ac:dyDescent="0.25">
      <c r="B161" s="1"/>
      <c r="C161" s="1"/>
      <c r="D161" s="1"/>
      <c r="E161" s="1"/>
      <c r="F161" s="1"/>
      <c r="G161" s="1"/>
    </row>
    <row r="162" spans="2:7" x14ac:dyDescent="0.25">
      <c r="B162" s="1"/>
      <c r="C162" s="1"/>
      <c r="D162" s="1"/>
      <c r="E162" s="1"/>
      <c r="F162" s="1"/>
      <c r="G162" s="1"/>
    </row>
    <row r="163" spans="2:7" x14ac:dyDescent="0.25">
      <c r="B163" s="1"/>
      <c r="C163" s="1"/>
      <c r="D163" s="1"/>
      <c r="E163" s="1"/>
      <c r="F163" s="1"/>
      <c r="G163" s="1"/>
    </row>
    <row r="164" spans="2:7" x14ac:dyDescent="0.25">
      <c r="B164" s="1"/>
      <c r="C164" s="1"/>
      <c r="D164" s="1"/>
      <c r="E164" s="1"/>
      <c r="F164" s="1"/>
      <c r="G164" s="1"/>
    </row>
    <row r="165" spans="2:7" x14ac:dyDescent="0.25">
      <c r="B165" s="1"/>
      <c r="C165" s="1"/>
      <c r="D165" s="1"/>
      <c r="E165" s="1"/>
      <c r="F165" s="1"/>
      <c r="G165" s="1"/>
    </row>
  </sheetData>
  <mergeCells count="5">
    <mergeCell ref="B6:B7"/>
    <mergeCell ref="C6:C7"/>
    <mergeCell ref="D6:D7"/>
    <mergeCell ref="B8:B21"/>
    <mergeCell ref="C22:F2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5</vt:i4>
      </vt:variant>
    </vt:vector>
  </HeadingPairs>
  <TitlesOfParts>
    <vt:vector size="17" baseType="lpstr">
      <vt:lpstr>SOQ - Bottom Of Deck</vt:lpstr>
      <vt:lpstr>SOQ - TopDeck</vt:lpstr>
      <vt:lpstr>TopDeck</vt:lpstr>
      <vt:lpstr>BottomDeck</vt:lpstr>
      <vt:lpstr>TopDeck 5780</vt:lpstr>
      <vt:lpstr>TopDeck 5781</vt:lpstr>
      <vt:lpstr>TopDeck 5785</vt:lpstr>
      <vt:lpstr>TopDeck 5786</vt:lpstr>
      <vt:lpstr>BotDeck 5780</vt:lpstr>
      <vt:lpstr>BotDeck 5781</vt:lpstr>
      <vt:lpstr>BotDeck 5785</vt:lpstr>
      <vt:lpstr>BotDeck 5786</vt:lpstr>
      <vt:lpstr>BottomDeck!Print_Area</vt:lpstr>
      <vt:lpstr>'SOQ - Bottom Of Deck'!Print_Area</vt:lpstr>
      <vt:lpstr>'SOQ - TopDeck'!Print_Area</vt:lpstr>
      <vt:lpstr>TopDeck!Print_Area</vt:lpstr>
      <vt:lpstr>'TopDeck 5786'!Print_Area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Cuany, Nicolas</dc:creator>
  <cp:lastModifiedBy>Sellers, Vincent</cp:lastModifiedBy>
  <cp:lastPrinted>2021-12-03T15:48:29Z</cp:lastPrinted>
  <dcterms:created xsi:type="dcterms:W3CDTF">2021-11-15T20:41:30Z</dcterms:created>
  <dcterms:modified xsi:type="dcterms:W3CDTF">2022-04-29T14:16:58Z</dcterms:modified>
</cp:coreProperties>
</file>